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IDIER LEROUX\Dropbox\PROFESSIONNEL\LIGUE REGIONALE\Sport\jeunes\CJSOI\2025\CJSOI Seychelles août 2025\"/>
    </mc:Choice>
  </mc:AlternateContent>
  <xr:revisionPtr revIDLastSave="0" documentId="13_ncr:1_{52DA8ACF-4923-47FC-91C6-ABDB8C4ECCBC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Garcons 55 &amp; 61kg " sheetId="1" r:id="rId1"/>
    <sheet name="Gracons 61kg" sheetId="3" state="hidden" r:id="rId2"/>
    <sheet name="Filles 64 &amp; 71kg" sheetId="6" r:id="rId3"/>
    <sheet name="Filles 71 kg" sheetId="7" state="hidden" r:id="rId4"/>
    <sheet name="Gracons 81kg+" sheetId="4" r:id="rId5"/>
    <sheet name="Filles 76 &amp; 81kg" sheetId="8" r:id="rId6"/>
    <sheet name="Table des medailles" sheetId="9" r:id="rId7"/>
    <sheet name="Filles 81kg+" sheetId="5" state="hidden" r:id="rId8"/>
  </sheets>
  <definedNames>
    <definedName name="_xlnm.Print_Area" localSheetId="2">'Filles 64 &amp; 71kg'!$P$4:$AC$17</definedName>
    <definedName name="_xlnm.Print_Area" localSheetId="5">'Filles 76 &amp; 81kg'!$B$2:$O$17</definedName>
    <definedName name="_xlnm.Print_Area" localSheetId="0">'Garcons 55 &amp; 61kg '!$Q$2:$AD$15</definedName>
    <definedName name="_xlnm.Print_Area" localSheetId="4">'Gracons 81kg+'!$B$2:$O$11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9" l="1"/>
  <c r="F28" i="9"/>
  <c r="F27" i="9"/>
  <c r="F26" i="9"/>
  <c r="F25" i="9"/>
  <c r="F24" i="9"/>
  <c r="F17" i="9"/>
  <c r="F16" i="9"/>
  <c r="F15" i="9"/>
  <c r="F14" i="9"/>
  <c r="F6" i="9"/>
  <c r="F7" i="9"/>
  <c r="D19" i="9"/>
  <c r="F19" i="9" s="1"/>
  <c r="C18" i="9"/>
  <c r="F18" i="9" s="1"/>
  <c r="E4" i="9"/>
  <c r="E9" i="9"/>
  <c r="F9" i="9" s="1"/>
  <c r="D8" i="9"/>
  <c r="D5" i="9"/>
  <c r="C5" i="9"/>
  <c r="F5" i="9" l="1"/>
  <c r="F4" i="9"/>
  <c r="F8" i="9"/>
  <c r="N13" i="4" l="1"/>
  <c r="M13" i="4"/>
  <c r="O13" i="4" s="1"/>
  <c r="N12" i="4"/>
  <c r="M12" i="4"/>
  <c r="O12" i="4" s="1"/>
  <c r="N11" i="4"/>
  <c r="M11" i="4"/>
  <c r="O11" i="4" s="1"/>
  <c r="N10" i="4"/>
  <c r="M10" i="4"/>
  <c r="O10" i="4" s="1"/>
  <c r="N9" i="4"/>
  <c r="M9" i="4"/>
  <c r="O9" i="4" s="1"/>
  <c r="M8" i="4"/>
  <c r="N7" i="4"/>
  <c r="M7" i="4"/>
  <c r="AD6" i="1"/>
  <c r="AD7" i="1"/>
  <c r="AD5" i="1"/>
  <c r="O8" i="4" l="1"/>
  <c r="O7" i="4"/>
  <c r="N21" i="8"/>
  <c r="M21" i="8"/>
  <c r="N20" i="8"/>
  <c r="M20" i="8"/>
  <c r="N19" i="8"/>
  <c r="M19" i="8"/>
  <c r="N18" i="8"/>
  <c r="M18" i="8"/>
  <c r="N17" i="8"/>
  <c r="M17" i="8"/>
  <c r="O17" i="8" s="1"/>
  <c r="N16" i="8"/>
  <c r="M16" i="8"/>
  <c r="N15" i="8"/>
  <c r="M15" i="8"/>
  <c r="N14" i="8"/>
  <c r="N13" i="8"/>
  <c r="M13" i="8"/>
  <c r="O13" i="8" s="1"/>
  <c r="N12" i="8"/>
  <c r="M12" i="8"/>
  <c r="O12" i="8" s="1"/>
  <c r="N11" i="8"/>
  <c r="M11" i="8"/>
  <c r="N10" i="8"/>
  <c r="M10" i="8"/>
  <c r="N8" i="8"/>
  <c r="M8" i="8"/>
  <c r="M7" i="8"/>
  <c r="N21" i="7"/>
  <c r="M21" i="7"/>
  <c r="O21" i="7" s="1"/>
  <c r="N20" i="7"/>
  <c r="M20" i="7"/>
  <c r="O20" i="7" s="1"/>
  <c r="N19" i="7"/>
  <c r="M19" i="7"/>
  <c r="O19" i="7" s="1"/>
  <c r="N18" i="7"/>
  <c r="M18" i="7"/>
  <c r="O18" i="7" s="1"/>
  <c r="N17" i="7"/>
  <c r="M17" i="7"/>
  <c r="O17" i="7" s="1"/>
  <c r="N16" i="7"/>
  <c r="M16" i="7"/>
  <c r="O16" i="7" s="1"/>
  <c r="N15" i="7"/>
  <c r="M15" i="7"/>
  <c r="N14" i="7"/>
  <c r="M14" i="7"/>
  <c r="O14" i="7" s="1"/>
  <c r="N13" i="7"/>
  <c r="M13" i="7"/>
  <c r="N12" i="7"/>
  <c r="M12" i="7"/>
  <c r="O12" i="7" s="1"/>
  <c r="N11" i="7"/>
  <c r="M11" i="7"/>
  <c r="O11" i="7" s="1"/>
  <c r="N10" i="7"/>
  <c r="M10" i="7"/>
  <c r="O10" i="7" s="1"/>
  <c r="N9" i="7"/>
  <c r="M9" i="7"/>
  <c r="O9" i="7" s="1"/>
  <c r="N8" i="7"/>
  <c r="M8" i="7"/>
  <c r="N7" i="7"/>
  <c r="M7" i="7"/>
  <c r="O7" i="7" s="1"/>
  <c r="N17" i="6"/>
  <c r="M17" i="6"/>
  <c r="M16" i="6"/>
  <c r="O16" i="6" s="1"/>
  <c r="M15" i="6"/>
  <c r="N14" i="6"/>
  <c r="M11" i="6"/>
  <c r="M10" i="6"/>
  <c r="M9" i="6"/>
  <c r="N7" i="6"/>
  <c r="N21" i="5"/>
  <c r="M21" i="5"/>
  <c r="O21" i="5" s="1"/>
  <c r="N20" i="5"/>
  <c r="M20" i="5"/>
  <c r="O20" i="5" s="1"/>
  <c r="N19" i="5"/>
  <c r="M19" i="5"/>
  <c r="N18" i="5"/>
  <c r="M18" i="5"/>
  <c r="O18" i="5" s="1"/>
  <c r="N17" i="5"/>
  <c r="M17" i="5"/>
  <c r="N16" i="5"/>
  <c r="M16" i="5"/>
  <c r="N15" i="5"/>
  <c r="O15" i="5" s="1"/>
  <c r="M15" i="5"/>
  <c r="N14" i="5"/>
  <c r="M14" i="5"/>
  <c r="O14" i="5" s="1"/>
  <c r="N13" i="5"/>
  <c r="M13" i="5"/>
  <c r="N12" i="5"/>
  <c r="M12" i="5"/>
  <c r="O12" i="5" s="1"/>
  <c r="N11" i="5"/>
  <c r="M11" i="5"/>
  <c r="N10" i="5"/>
  <c r="M10" i="5"/>
  <c r="O10" i="5" s="1"/>
  <c r="N9" i="5"/>
  <c r="M9" i="5"/>
  <c r="O9" i="5" s="1"/>
  <c r="N8" i="5"/>
  <c r="M8" i="5"/>
  <c r="O8" i="5" s="1"/>
  <c r="N7" i="5"/>
  <c r="M7" i="5"/>
  <c r="N21" i="4"/>
  <c r="M21" i="4"/>
  <c r="N20" i="4"/>
  <c r="M20" i="4"/>
  <c r="O20" i="4" s="1"/>
  <c r="N21" i="3"/>
  <c r="M21" i="3"/>
  <c r="N20" i="3"/>
  <c r="M20" i="3"/>
  <c r="N19" i="3"/>
  <c r="M19" i="3"/>
  <c r="O19" i="3" s="1"/>
  <c r="N18" i="3"/>
  <c r="M18" i="3"/>
  <c r="O18" i="3" s="1"/>
  <c r="N17" i="3"/>
  <c r="M17" i="3"/>
  <c r="O17" i="3" s="1"/>
  <c r="N16" i="3"/>
  <c r="M16" i="3"/>
  <c r="N15" i="3"/>
  <c r="M15" i="3"/>
  <c r="N14" i="3"/>
  <c r="M14" i="3"/>
  <c r="O14" i="3" s="1"/>
  <c r="N13" i="3"/>
  <c r="M13" i="3"/>
  <c r="N12" i="3"/>
  <c r="M12" i="3"/>
  <c r="N11" i="3"/>
  <c r="M11" i="3"/>
  <c r="N10" i="3"/>
  <c r="M10" i="3"/>
  <c r="O10" i="3" s="1"/>
  <c r="N9" i="3"/>
  <c r="M9" i="3"/>
  <c r="O9" i="3" s="1"/>
  <c r="N8" i="3"/>
  <c r="M8" i="3"/>
  <c r="N7" i="3"/>
  <c r="M7" i="3"/>
  <c r="O7" i="3" s="1"/>
  <c r="O8" i="7" l="1"/>
  <c r="O8" i="3"/>
  <c r="O12" i="3"/>
  <c r="O16" i="3"/>
  <c r="O20" i="3"/>
  <c r="O7" i="5"/>
  <c r="O11" i="5"/>
  <c r="O19" i="5"/>
  <c r="O8" i="8"/>
  <c r="O9" i="8"/>
  <c r="O16" i="8"/>
  <c r="O7" i="8"/>
  <c r="O11" i="8"/>
  <c r="O21" i="8"/>
  <c r="O21" i="4"/>
  <c r="O18" i="8"/>
  <c r="O10" i="8"/>
  <c r="O20" i="8"/>
  <c r="O9" i="6"/>
  <c r="O8" i="6"/>
  <c r="O17" i="6"/>
  <c r="O14" i="6"/>
  <c r="O11" i="6"/>
  <c r="O10" i="6"/>
  <c r="O7" i="6"/>
  <c r="O15" i="6"/>
  <c r="O16" i="5"/>
  <c r="O13" i="5"/>
  <c r="O17" i="5"/>
  <c r="O19" i="8"/>
  <c r="O14" i="8"/>
  <c r="O15" i="8"/>
  <c r="O15" i="7"/>
  <c r="O13" i="7"/>
  <c r="O13" i="3"/>
  <c r="O15" i="3"/>
  <c r="O11" i="3"/>
  <c r="O21" i="3"/>
  <c r="O10" i="1"/>
  <c r="M17" i="1"/>
  <c r="N17" i="1"/>
  <c r="M18" i="1"/>
  <c r="N18" i="1"/>
  <c r="M19" i="1"/>
  <c r="N19" i="1"/>
  <c r="O14" i="1" l="1"/>
  <c r="O13" i="1"/>
  <c r="O9" i="1"/>
  <c r="O18" i="1"/>
  <c r="O17" i="1"/>
  <c r="O15" i="1"/>
  <c r="O6" i="1"/>
  <c r="O19" i="1"/>
  <c r="O11" i="1"/>
  <c r="O16" i="1"/>
  <c r="O8" i="1"/>
  <c r="O7" i="1"/>
  <c r="O5" i="1"/>
</calcChain>
</file>

<file path=xl/sharedStrings.xml><?xml version="1.0" encoding="utf-8"?>
<sst xmlns="http://schemas.openxmlformats.org/spreadsheetml/2006/main" count="512" uniqueCount="100">
  <si>
    <t>Start</t>
  </si>
  <si>
    <t>Body</t>
  </si>
  <si>
    <t>SNATCH</t>
  </si>
  <si>
    <t>CLEAN &amp; JERK</t>
  </si>
  <si>
    <t>Best</t>
  </si>
  <si>
    <t>#</t>
  </si>
  <si>
    <t>Name</t>
  </si>
  <si>
    <t>DOB</t>
  </si>
  <si>
    <t>COUNTRY</t>
  </si>
  <si>
    <t>weight</t>
  </si>
  <si>
    <t>Snatch</t>
  </si>
  <si>
    <t>C &amp; J</t>
  </si>
  <si>
    <t>TOTAL</t>
  </si>
  <si>
    <t>Clean &amp; Jerk</t>
  </si>
  <si>
    <t>Roche Caiman Mahe Seychelles</t>
  </si>
  <si>
    <t>Current movement =</t>
  </si>
  <si>
    <t xml:space="preserve">CURRENT LIFT </t>
  </si>
  <si>
    <t>NO LIFT</t>
  </si>
  <si>
    <t>GOOD LIFT</t>
  </si>
  <si>
    <t>Date</t>
  </si>
  <si>
    <t>Session 1</t>
  </si>
  <si>
    <t>13eme édition des Jeux de la CJSOI</t>
  </si>
  <si>
    <t xml:space="preserve">GARCONS 61KG </t>
  </si>
  <si>
    <t>GARCONS 81KG+</t>
  </si>
  <si>
    <t xml:space="preserve">FILLES 71 KG </t>
  </si>
  <si>
    <t>FILLES 81KG+</t>
  </si>
  <si>
    <t>MOUAYADHI HASSANI</t>
  </si>
  <si>
    <t>COMORES</t>
  </si>
  <si>
    <t>MAURITIUS</t>
  </si>
  <si>
    <t>LA REUNION</t>
  </si>
  <si>
    <t>MADAGASCAR</t>
  </si>
  <si>
    <t>SEYCHELLES</t>
  </si>
  <si>
    <t>PAMA BLENE</t>
  </si>
  <si>
    <t>TELISMART MAXIME</t>
  </si>
  <si>
    <t>ONJATIANA HERMAN</t>
  </si>
  <si>
    <t>PIERRE GUILLIANO</t>
  </si>
  <si>
    <t>RALIJOANA</t>
  </si>
  <si>
    <t>OMAR MOHAMED</t>
  </si>
  <si>
    <t>MUSAY AASHIL TANISH</t>
  </si>
  <si>
    <t>FLECHAUD MATEO</t>
  </si>
  <si>
    <t>FALINIAINA TISKY FANOJO NAJAINA</t>
  </si>
  <si>
    <t>ABDALLAH DOMINIQUE</t>
  </si>
  <si>
    <t>MAYOTTE</t>
  </si>
  <si>
    <t>MADANAMOOTHOO DONOVAN</t>
  </si>
  <si>
    <t>GONNEAU NATHAN</t>
  </si>
  <si>
    <t>MOCKTOLAH  PARLEESHNA TASHA</t>
  </si>
  <si>
    <t>FIRENZULA  MAYA</t>
  </si>
  <si>
    <t>RAKOTONDRAVONY  KEMBA NOMENY FINARITRA</t>
  </si>
  <si>
    <t>TESTA  CHLOE</t>
  </si>
  <si>
    <t>BELOMBRE  SHEKINA</t>
  </si>
  <si>
    <t>MAILLOT  INDIRA</t>
  </si>
  <si>
    <t>LOUISE  SYRA</t>
  </si>
  <si>
    <t>RANDRIAMPARANY CHAINA</t>
  </si>
  <si>
    <t>MOOTOO KATRINA</t>
  </si>
  <si>
    <t>RICHARD KELLIA</t>
  </si>
  <si>
    <t>RAKOTONOELY MAHAY TIA</t>
  </si>
  <si>
    <t>ANTHONY SHARINA</t>
  </si>
  <si>
    <t>RIONDELLE KIARA</t>
  </si>
  <si>
    <t>SMITH GABRIELLE</t>
  </si>
  <si>
    <t>RANDRIAMILIMANANA NANTENAINA JULIA ANDY</t>
  </si>
  <si>
    <t>FARABEAU CAMILLA</t>
  </si>
  <si>
    <t>GARCONS 55KG &amp; 61KG</t>
  </si>
  <si>
    <t>CATEGORY 55KG</t>
  </si>
  <si>
    <t>CATEGORY 61KG</t>
  </si>
  <si>
    <t>CATEGORY 64KG</t>
  </si>
  <si>
    <t>FILLES 64KG &amp; 71KG</t>
  </si>
  <si>
    <t>CATEGORY 71KG</t>
  </si>
  <si>
    <t>Rank</t>
  </si>
  <si>
    <t>PAYS</t>
  </si>
  <si>
    <t>CLEAN &amp; JERK GARCONS 61 KG</t>
  </si>
  <si>
    <t>SNATCH GARCONS 61KG</t>
  </si>
  <si>
    <t>SNATCH GARCONS 55KG</t>
  </si>
  <si>
    <t>CLEAN &amp; JERK GARCONS 55KG</t>
  </si>
  <si>
    <t>Presentation des medailles</t>
  </si>
  <si>
    <t>SNATCH FILLES 64KG</t>
  </si>
  <si>
    <t>SNATCH FILLES 71KG</t>
  </si>
  <si>
    <t>CLEAN &amp; JERK FILLES 64KG</t>
  </si>
  <si>
    <t>CLEAN &amp; JERK FILLES 71 KG</t>
  </si>
  <si>
    <t>RONDELLE KIARA</t>
  </si>
  <si>
    <t>CATEGORY 76KG</t>
  </si>
  <si>
    <t>CATEGORY 81+KG</t>
  </si>
  <si>
    <t xml:space="preserve">FILLES 76 &amp; 81+ KG </t>
  </si>
  <si>
    <t>SNATCH FILLES 76KG</t>
  </si>
  <si>
    <t>CLEAN &amp; JERK FILLES 76KG</t>
  </si>
  <si>
    <t>TOTAL FILLES 76KG</t>
  </si>
  <si>
    <t>TOTAL FILLES 81+ KG</t>
  </si>
  <si>
    <t>SNATCH FILLES 81+ KG</t>
  </si>
  <si>
    <t>CLEAN &amp; JERK FILLES 81+ KG</t>
  </si>
  <si>
    <t>SNATCH GARCONS 81+KG</t>
  </si>
  <si>
    <t>CLEAN &amp; JERK GARCONS 81+KG</t>
  </si>
  <si>
    <t>TOTAL GARCONS 81+ KG</t>
  </si>
  <si>
    <t>OLYMPIC TOTAL FILLES 71KG</t>
  </si>
  <si>
    <t>OLYMPIC TOTAL FILLES 64KG</t>
  </si>
  <si>
    <t>OR</t>
  </si>
  <si>
    <t>ARGENT</t>
  </si>
  <si>
    <t>BRONZE</t>
  </si>
  <si>
    <t>MAURICE</t>
  </si>
  <si>
    <t>Resultats 3 Aout 2025</t>
  </si>
  <si>
    <t>Resultats 4 Aout 2025</t>
  </si>
  <si>
    <t>TOTAL 4 &amp; 5 Aout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</si>
</sst>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-409]d\-mmm\-yy;@"/>
  </numFmts>
  <fonts count="2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b/>
      <sz val="16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charset val="1"/>
      <scheme val="minor"/>
    </font>
    <font>
      <b/>
      <u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</fills>
  <borders count="4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ck">
        <color rgb="FF1F497D"/>
      </left>
      <right style="medium">
        <color rgb="FF1F497D"/>
      </right>
      <top style="medium">
        <color rgb="FFCCCCCC"/>
      </top>
      <bottom style="thick">
        <color rgb="FF1F497D"/>
      </bottom>
      <diagonal/>
    </border>
    <border>
      <left style="medium">
        <color rgb="FFCCCCCC"/>
      </left>
      <right style="medium">
        <color rgb="FF1F497D"/>
      </right>
      <top style="medium">
        <color rgb="FFCCCCCC"/>
      </top>
      <bottom style="thick">
        <color rgb="FF1F497D"/>
      </bottom>
      <diagonal/>
    </border>
    <border>
      <left style="medium">
        <color rgb="FFCCCCCC"/>
      </left>
      <right style="thick">
        <color rgb="FF1F497D"/>
      </right>
      <top style="medium">
        <color rgb="FFCCCCCC"/>
      </top>
      <bottom style="thick">
        <color rgb="FF1F497D"/>
      </bottom>
      <diagonal/>
    </border>
    <border>
      <left style="thick">
        <color rgb="FF1F497D"/>
      </left>
      <right style="medium">
        <color rgb="FF1F497D"/>
      </right>
      <top style="medium">
        <color rgb="FFCCCCCC"/>
      </top>
      <bottom style="mediumDashed">
        <color rgb="FF1F497D"/>
      </bottom>
      <diagonal/>
    </border>
    <border>
      <left style="medium">
        <color rgb="FFCCCCCC"/>
      </left>
      <right style="medium">
        <color rgb="FF1F497D"/>
      </right>
      <top style="medium">
        <color rgb="FFCCCCCC"/>
      </top>
      <bottom style="mediumDashed">
        <color rgb="FF1F497D"/>
      </bottom>
      <diagonal/>
    </border>
    <border>
      <left style="medium">
        <color rgb="FFCCCCCC"/>
      </left>
      <right style="thick">
        <color rgb="FF1F497D"/>
      </right>
      <top style="medium">
        <color rgb="FFCCCCCC"/>
      </top>
      <bottom style="mediumDashed">
        <color rgb="FF1F497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ck">
        <color rgb="FF1F497D"/>
      </left>
      <right style="medium">
        <color rgb="FF1F497D"/>
      </right>
      <top style="medium">
        <color rgb="FFCCCCCC"/>
      </top>
      <bottom/>
      <diagonal/>
    </border>
    <border>
      <left style="medium">
        <color rgb="FFCCCCCC"/>
      </left>
      <right style="medium">
        <color rgb="FF1F497D"/>
      </right>
      <top style="medium">
        <color rgb="FFCCCCCC"/>
      </top>
      <bottom/>
      <diagonal/>
    </border>
    <border>
      <left style="medium">
        <color rgb="FFCCCCCC"/>
      </left>
      <right style="thick">
        <color rgb="FF1F497D"/>
      </right>
      <top style="medium">
        <color rgb="FFCCCCCC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1F497D"/>
      </right>
      <top style="thin">
        <color indexed="64"/>
      </top>
      <bottom/>
      <diagonal/>
    </border>
    <border>
      <left style="medium">
        <color rgb="FFCCCCCC"/>
      </left>
      <right style="medium">
        <color rgb="FF1F497D"/>
      </right>
      <top style="thin">
        <color indexed="64"/>
      </top>
      <bottom/>
      <diagonal/>
    </border>
    <border>
      <left style="medium">
        <color rgb="FFCCCCCC"/>
      </left>
      <right style="thick">
        <color rgb="FF1F497D"/>
      </right>
      <top style="thin">
        <color indexed="64"/>
      </top>
      <bottom/>
      <diagonal/>
    </border>
    <border>
      <left style="thin">
        <color indexed="64"/>
      </left>
      <right style="medium">
        <color rgb="FF1F497D"/>
      </right>
      <top style="medium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1F497D"/>
      </right>
      <top style="medium">
        <color indexed="64"/>
      </top>
      <bottom style="thin">
        <color indexed="64"/>
      </bottom>
      <diagonal/>
    </border>
    <border>
      <left style="medium">
        <color rgb="FFCCCCCC"/>
      </left>
      <right style="thick">
        <color rgb="FF1F497D"/>
      </right>
      <top style="medium">
        <color indexed="64"/>
      </top>
      <bottom style="thin">
        <color indexed="64"/>
      </bottom>
      <diagonal/>
    </border>
    <border>
      <left style="thick">
        <color rgb="FF1F497D"/>
      </left>
      <right style="medium">
        <color rgb="FF1F497D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1F497D"/>
      </right>
      <top/>
      <bottom style="medium">
        <color rgb="FFCCCCCC"/>
      </bottom>
      <diagonal/>
    </border>
    <border>
      <left style="medium">
        <color rgb="FFCCCCCC"/>
      </left>
      <right style="thick">
        <color rgb="FF1F497D"/>
      </right>
      <top/>
      <bottom style="medium">
        <color rgb="FFCCCCCC"/>
      </bottom>
      <diagonal/>
    </border>
    <border>
      <left style="thick">
        <color rgb="FF1F497D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thick">
        <color rgb="FF1F497D"/>
      </right>
      <top/>
      <bottom style="medium">
        <color rgb="FFCCCCCC"/>
      </bottom>
      <diagonal/>
    </border>
    <border>
      <left style="thick">
        <color theme="4" tint="-0.499984740745262"/>
      </left>
      <right style="thin">
        <color indexed="64"/>
      </right>
      <top style="thick">
        <color theme="4" tint="-0.499984740745262"/>
      </top>
      <bottom style="thick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ck">
        <color theme="4" tint="-0.499984740745262"/>
      </top>
      <bottom style="thick">
        <color theme="4" tint="-0.499984740745262"/>
      </bottom>
      <diagonal/>
    </border>
    <border>
      <left style="thin">
        <color indexed="64"/>
      </left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/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medium">
        <color rgb="FF1F497D"/>
      </left>
      <right/>
      <top style="thick">
        <color rgb="FF1F497D"/>
      </top>
      <bottom style="thick">
        <color rgb="FF1F497D"/>
      </bottom>
      <diagonal/>
    </border>
    <border>
      <left/>
      <right/>
      <top style="thick">
        <color rgb="FF1F497D"/>
      </top>
      <bottom style="thick">
        <color rgb="FF1F497D"/>
      </bottom>
      <diagonal/>
    </border>
    <border>
      <left/>
      <right style="medium">
        <color rgb="FF1F497D"/>
      </right>
      <top style="thick">
        <color rgb="FF1F497D"/>
      </top>
      <bottom style="thick">
        <color rgb="FF1F497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22">
    <xf numFmtId="0" fontId="0" fillId="0" borderId="0" xfId="0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0" fillId="2" borderId="0" xfId="0" applyFill="1"/>
    <xf numFmtId="0" fontId="2" fillId="0" borderId="8" xfId="0" applyFont="1" applyBorder="1" applyAlignment="1">
      <alignment wrapText="1"/>
    </xf>
    <xf numFmtId="0" fontId="2" fillId="5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6" borderId="0" xfId="0" applyFont="1" applyFill="1" applyAlignment="1">
      <alignment wrapText="1"/>
    </xf>
    <xf numFmtId="0" fontId="0" fillId="0" borderId="14" xfId="0" applyBorder="1"/>
    <xf numFmtId="0" fontId="0" fillId="0" borderId="15" xfId="0" applyBorder="1"/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wrapText="1"/>
    </xf>
    <xf numFmtId="0" fontId="6" fillId="0" borderId="12" xfId="0" applyFont="1" applyBorder="1" applyAlignment="1">
      <alignment horizontal="right" wrapText="1"/>
    </xf>
    <xf numFmtId="0" fontId="6" fillId="0" borderId="12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vertical="center"/>
    </xf>
    <xf numFmtId="0" fontId="8" fillId="7" borderId="5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vertical="center" wrapText="1"/>
    </xf>
    <xf numFmtId="0" fontId="8" fillId="7" borderId="7" xfId="0" applyFont="1" applyFill="1" applyBorder="1" applyAlignment="1">
      <alignment vertical="center" wrapText="1"/>
    </xf>
    <xf numFmtId="164" fontId="8" fillId="7" borderId="6" xfId="1" applyNumberFormat="1" applyFont="1" applyFill="1" applyBorder="1" applyAlignment="1">
      <alignment vertical="center" wrapText="1"/>
    </xf>
    <xf numFmtId="164" fontId="8" fillId="7" borderId="7" xfId="1" applyNumberFormat="1" applyFont="1" applyFill="1" applyBorder="1" applyAlignment="1">
      <alignment vertical="center" wrapText="1"/>
    </xf>
    <xf numFmtId="164" fontId="8" fillId="7" borderId="6" xfId="1" applyNumberFormat="1" applyFont="1" applyFill="1" applyBorder="1" applyAlignment="1">
      <alignment horizontal="center" vertical="center" wrapText="1"/>
    </xf>
    <xf numFmtId="0" fontId="9" fillId="7" borderId="6" xfId="2" applyFont="1" applyFill="1" applyBorder="1" applyAlignment="1">
      <alignment vertical="center" wrapText="1"/>
    </xf>
    <xf numFmtId="0" fontId="8" fillId="7" borderId="9" xfId="0" applyFont="1" applyFill="1" applyBorder="1" applyAlignment="1">
      <alignment vertical="center" wrapText="1"/>
    </xf>
    <xf numFmtId="0" fontId="8" fillId="7" borderId="10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vertical="center" wrapText="1"/>
    </xf>
    <xf numFmtId="164" fontId="8" fillId="7" borderId="10" xfId="1" applyNumberFormat="1" applyFont="1" applyFill="1" applyBorder="1" applyAlignment="1">
      <alignment vertical="center" wrapText="1"/>
    </xf>
    <xf numFmtId="164" fontId="8" fillId="7" borderId="11" xfId="1" applyNumberFormat="1" applyFont="1" applyFill="1" applyBorder="1" applyAlignment="1">
      <alignment vertical="center" wrapText="1"/>
    </xf>
    <xf numFmtId="0" fontId="8" fillId="7" borderId="16" xfId="0" applyFont="1" applyFill="1" applyBorder="1" applyAlignment="1">
      <alignment vertical="center" wrapText="1"/>
    </xf>
    <xf numFmtId="0" fontId="8" fillId="7" borderId="17" xfId="0" applyFont="1" applyFill="1" applyBorder="1" applyAlignment="1">
      <alignment vertical="center" wrapText="1"/>
    </xf>
    <xf numFmtId="0" fontId="8" fillId="7" borderId="18" xfId="0" applyFont="1" applyFill="1" applyBorder="1" applyAlignment="1">
      <alignment vertical="center" wrapText="1"/>
    </xf>
    <xf numFmtId="0" fontId="11" fillId="8" borderId="31" xfId="0" applyFont="1" applyFill="1" applyBorder="1" applyAlignment="1">
      <alignment wrapText="1"/>
    </xf>
    <xf numFmtId="165" fontId="11" fillId="8" borderId="28" xfId="0" applyNumberFormat="1" applyFont="1" applyFill="1" applyBorder="1" applyAlignment="1">
      <alignment wrapText="1"/>
    </xf>
    <xf numFmtId="0" fontId="11" fillId="8" borderId="31" xfId="0" applyFont="1" applyFill="1" applyBorder="1" applyAlignment="1">
      <alignment vertical="center"/>
    </xf>
    <xf numFmtId="0" fontId="8" fillId="8" borderId="22" xfId="0" applyFont="1" applyFill="1" applyBorder="1" applyAlignment="1">
      <alignment horizontal="center" wrapText="1"/>
    </xf>
    <xf numFmtId="0" fontId="8" fillId="8" borderId="23" xfId="0" applyFont="1" applyFill="1" applyBorder="1" applyAlignment="1">
      <alignment wrapText="1"/>
    </xf>
    <xf numFmtId="0" fontId="8" fillId="8" borderId="24" xfId="0" applyFont="1" applyFill="1" applyBorder="1" applyAlignment="1">
      <alignment horizontal="center" wrapText="1"/>
    </xf>
    <xf numFmtId="0" fontId="8" fillId="8" borderId="24" xfId="0" applyFont="1" applyFill="1" applyBorder="1" applyAlignment="1">
      <alignment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15" fontId="8" fillId="7" borderId="6" xfId="0" applyNumberFormat="1" applyFont="1" applyFill="1" applyBorder="1" applyAlignment="1">
      <alignment vertical="center" wrapText="1"/>
    </xf>
    <xf numFmtId="43" fontId="8" fillId="7" borderId="7" xfId="1" applyFont="1" applyFill="1" applyBorder="1" applyAlignment="1">
      <alignment vertical="center" wrapText="1"/>
    </xf>
    <xf numFmtId="0" fontId="12" fillId="8" borderId="31" xfId="0" applyFont="1" applyFill="1" applyBorder="1" applyAlignment="1">
      <alignment wrapText="1"/>
    </xf>
    <xf numFmtId="165" fontId="12" fillId="8" borderId="28" xfId="0" applyNumberFormat="1" applyFont="1" applyFill="1" applyBorder="1" applyAlignment="1">
      <alignment wrapText="1"/>
    </xf>
    <xf numFmtId="0" fontId="12" fillId="8" borderId="31" xfId="0" applyFont="1" applyFill="1" applyBorder="1" applyAlignment="1">
      <alignment vertical="center"/>
    </xf>
    <xf numFmtId="0" fontId="3" fillId="8" borderId="31" xfId="0" applyFont="1" applyFill="1" applyBorder="1" applyAlignment="1">
      <alignment wrapText="1"/>
    </xf>
    <xf numFmtId="165" fontId="3" fillId="8" borderId="28" xfId="0" applyNumberFormat="1" applyFont="1" applyFill="1" applyBorder="1" applyAlignment="1">
      <alignment wrapText="1"/>
    </xf>
    <xf numFmtId="0" fontId="3" fillId="8" borderId="31" xfId="0" applyFont="1" applyFill="1" applyBorder="1" applyAlignment="1">
      <alignment vertical="center"/>
    </xf>
    <xf numFmtId="0" fontId="14" fillId="8" borderId="22" xfId="0" applyFont="1" applyFill="1" applyBorder="1" applyAlignment="1">
      <alignment horizontal="center" wrapText="1"/>
    </xf>
    <xf numFmtId="0" fontId="14" fillId="8" borderId="24" xfId="0" applyFont="1" applyFill="1" applyBorder="1" applyAlignment="1">
      <alignment horizont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vertical="center" wrapText="1"/>
    </xf>
    <xf numFmtId="0" fontId="15" fillId="7" borderId="6" xfId="0" applyFont="1" applyFill="1" applyBorder="1" applyAlignment="1">
      <alignment vertical="center" wrapText="1"/>
    </xf>
    <xf numFmtId="15" fontId="15" fillId="7" borderId="6" xfId="0" applyNumberFormat="1" applyFont="1" applyFill="1" applyBorder="1" applyAlignment="1">
      <alignment vertical="center" wrapText="1"/>
    </xf>
    <xf numFmtId="0" fontId="15" fillId="7" borderId="7" xfId="0" applyFont="1" applyFill="1" applyBorder="1" applyAlignment="1">
      <alignment vertical="center" wrapText="1"/>
    </xf>
    <xf numFmtId="43" fontId="15" fillId="7" borderId="7" xfId="1" applyFont="1" applyFill="1" applyBorder="1" applyAlignment="1">
      <alignment vertical="center" wrapText="1"/>
    </xf>
    <xf numFmtId="164" fontId="15" fillId="7" borderId="6" xfId="1" applyNumberFormat="1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vertical="center" wrapText="1"/>
    </xf>
    <xf numFmtId="0" fontId="16" fillId="7" borderId="6" xfId="0" applyFont="1" applyFill="1" applyBorder="1" applyAlignment="1">
      <alignment vertical="center" wrapText="1"/>
    </xf>
    <xf numFmtId="43" fontId="16" fillId="7" borderId="7" xfId="1" applyFont="1" applyFill="1" applyBorder="1" applyAlignment="1">
      <alignment vertical="center" wrapText="1"/>
    </xf>
    <xf numFmtId="164" fontId="16" fillId="7" borderId="6" xfId="1" applyNumberFormat="1" applyFont="1" applyFill="1" applyBorder="1" applyAlignment="1">
      <alignment vertical="center" wrapText="1"/>
    </xf>
    <xf numFmtId="164" fontId="16" fillId="7" borderId="7" xfId="1" applyNumberFormat="1" applyFont="1" applyFill="1" applyBorder="1" applyAlignment="1">
      <alignment vertical="center" wrapText="1"/>
    </xf>
    <xf numFmtId="164" fontId="15" fillId="9" borderId="6" xfId="1" applyNumberFormat="1" applyFont="1" applyFill="1" applyBorder="1" applyAlignment="1">
      <alignment vertical="center" wrapText="1"/>
    </xf>
    <xf numFmtId="164" fontId="15" fillId="4" borderId="6" xfId="1" applyNumberFormat="1" applyFont="1" applyFill="1" applyBorder="1" applyAlignment="1">
      <alignment vertical="center" wrapText="1"/>
    </xf>
    <xf numFmtId="164" fontId="15" fillId="4" borderId="7" xfId="1" applyNumberFormat="1" applyFont="1" applyFill="1" applyBorder="1" applyAlignment="1">
      <alignment vertical="center" wrapText="1"/>
    </xf>
    <xf numFmtId="164" fontId="15" fillId="9" borderId="7" xfId="1" applyNumberFormat="1" applyFont="1" applyFill="1" applyBorder="1" applyAlignment="1">
      <alignment vertical="center" wrapText="1"/>
    </xf>
    <xf numFmtId="164" fontId="15" fillId="3" borderId="6" xfId="1" applyNumberFormat="1" applyFont="1" applyFill="1" applyBorder="1" applyAlignment="1">
      <alignment horizontal="center" vertical="center" wrapText="1"/>
    </xf>
    <xf numFmtId="164" fontId="8" fillId="3" borderId="7" xfId="1" applyNumberFormat="1" applyFont="1" applyFill="1" applyBorder="1" applyAlignment="1">
      <alignment vertical="center" wrapText="1"/>
    </xf>
    <xf numFmtId="164" fontId="8" fillId="11" borderId="7" xfId="1" applyNumberFormat="1" applyFont="1" applyFill="1" applyBorder="1" applyAlignment="1">
      <alignment vertical="center" wrapText="1"/>
    </xf>
    <xf numFmtId="164" fontId="15" fillId="11" borderId="6" xfId="1" applyNumberFormat="1" applyFont="1" applyFill="1" applyBorder="1" applyAlignment="1">
      <alignment horizontal="center" vertical="center" wrapText="1"/>
    </xf>
    <xf numFmtId="164" fontId="8" fillId="12" borderId="7" xfId="1" applyNumberFormat="1" applyFont="1" applyFill="1" applyBorder="1" applyAlignment="1">
      <alignment vertical="center" wrapText="1"/>
    </xf>
    <xf numFmtId="164" fontId="15" fillId="12" borderId="6" xfId="1" applyNumberFormat="1" applyFont="1" applyFill="1" applyBorder="1" applyAlignment="1">
      <alignment horizontal="center" vertical="center" wrapText="1"/>
    </xf>
    <xf numFmtId="0" fontId="15" fillId="8" borderId="23" xfId="0" applyFont="1" applyFill="1" applyBorder="1" applyAlignment="1">
      <alignment wrapText="1"/>
    </xf>
    <xf numFmtId="0" fontId="15" fillId="8" borderId="3" xfId="0" applyFont="1" applyFill="1" applyBorder="1" applyAlignment="1">
      <alignment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22" xfId="0" applyFont="1" applyFill="1" applyBorder="1" applyAlignment="1">
      <alignment horizontal="center" wrapText="1"/>
    </xf>
    <xf numFmtId="0" fontId="15" fillId="8" borderId="24" xfId="0" applyFont="1" applyFill="1" applyBorder="1" applyAlignment="1">
      <alignment horizontal="center" wrapText="1"/>
    </xf>
    <xf numFmtId="0" fontId="15" fillId="8" borderId="24" xfId="0" applyFont="1" applyFill="1" applyBorder="1" applyAlignment="1">
      <alignment wrapText="1"/>
    </xf>
    <xf numFmtId="0" fontId="15" fillId="8" borderId="2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vertical="center" wrapText="1"/>
    </xf>
    <xf numFmtId="0" fontId="17" fillId="7" borderId="6" xfId="0" applyFont="1" applyFill="1" applyBorder="1" applyAlignment="1">
      <alignment vertical="center" wrapText="1"/>
    </xf>
    <xf numFmtId="15" fontId="17" fillId="7" borderId="6" xfId="0" applyNumberFormat="1" applyFont="1" applyFill="1" applyBorder="1" applyAlignment="1">
      <alignment vertical="center" wrapText="1"/>
    </xf>
    <xf numFmtId="0" fontId="17" fillId="7" borderId="7" xfId="0" applyFont="1" applyFill="1" applyBorder="1" applyAlignment="1">
      <alignment vertical="center" wrapText="1"/>
    </xf>
    <xf numFmtId="0" fontId="3" fillId="0" borderId="0" xfId="0" applyFont="1"/>
    <xf numFmtId="43" fontId="17" fillId="7" borderId="7" xfId="1" applyFont="1" applyFill="1" applyBorder="1" applyAlignment="1">
      <alignment vertical="center" wrapText="1"/>
    </xf>
    <xf numFmtId="164" fontId="17" fillId="9" borderId="6" xfId="1" applyNumberFormat="1" applyFont="1" applyFill="1" applyBorder="1" applyAlignment="1">
      <alignment vertical="center" wrapText="1"/>
    </xf>
    <xf numFmtId="164" fontId="17" fillId="4" borderId="6" xfId="1" applyNumberFormat="1" applyFont="1" applyFill="1" applyBorder="1" applyAlignment="1">
      <alignment vertical="center" wrapText="1"/>
    </xf>
    <xf numFmtId="164" fontId="17" fillId="9" borderId="7" xfId="1" applyNumberFormat="1" applyFont="1" applyFill="1" applyBorder="1" applyAlignment="1">
      <alignment vertical="center" wrapText="1"/>
    </xf>
    <xf numFmtId="164" fontId="17" fillId="4" borderId="7" xfId="1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19" fillId="10" borderId="38" xfId="0" applyFont="1" applyFill="1" applyBorder="1" applyAlignment="1">
      <alignment vertical="center"/>
    </xf>
    <xf numFmtId="0" fontId="19" fillId="10" borderId="39" xfId="0" applyFont="1" applyFill="1" applyBorder="1" applyAlignment="1">
      <alignment vertical="center"/>
    </xf>
    <xf numFmtId="0" fontId="18" fillId="0" borderId="37" xfId="0" applyFont="1" applyBorder="1"/>
    <xf numFmtId="0" fontId="18" fillId="0" borderId="37" xfId="0" applyFont="1" applyBorder="1" applyAlignment="1">
      <alignment wrapText="1"/>
    </xf>
    <xf numFmtId="0" fontId="19" fillId="10" borderId="40" xfId="0" applyFont="1" applyFill="1" applyBorder="1" applyAlignment="1">
      <alignment vertical="center"/>
    </xf>
    <xf numFmtId="0" fontId="19" fillId="0" borderId="37" xfId="0" applyFont="1" applyBorder="1"/>
    <xf numFmtId="0" fontId="20" fillId="0" borderId="0" xfId="0" applyFont="1"/>
    <xf numFmtId="0" fontId="0" fillId="0" borderId="37" xfId="0" applyBorder="1"/>
    <xf numFmtId="0" fontId="18" fillId="0" borderId="0" xfId="0" applyFont="1" applyAlignment="1">
      <alignment wrapText="1"/>
    </xf>
    <xf numFmtId="164" fontId="8" fillId="9" borderId="6" xfId="1" applyNumberFormat="1" applyFont="1" applyFill="1" applyBorder="1" applyAlignment="1">
      <alignment vertical="center" wrapText="1"/>
    </xf>
    <xf numFmtId="164" fontId="8" fillId="9" borderId="7" xfId="1" applyNumberFormat="1" applyFont="1" applyFill="1" applyBorder="1" applyAlignment="1">
      <alignment vertical="center" wrapText="1"/>
    </xf>
    <xf numFmtId="164" fontId="8" fillId="4" borderId="6" xfId="1" applyNumberFormat="1" applyFont="1" applyFill="1" applyBorder="1" applyAlignment="1">
      <alignment vertical="center" wrapText="1"/>
    </xf>
    <xf numFmtId="164" fontId="8" fillId="4" borderId="7" xfId="1" applyNumberFormat="1" applyFont="1" applyFill="1" applyBorder="1" applyAlignment="1">
      <alignment vertical="center" wrapText="1"/>
    </xf>
    <xf numFmtId="0" fontId="17" fillId="7" borderId="9" xfId="0" applyFont="1" applyFill="1" applyBorder="1" applyAlignment="1">
      <alignment vertical="center" wrapText="1"/>
    </xf>
    <xf numFmtId="0" fontId="17" fillId="7" borderId="10" xfId="0" applyFont="1" applyFill="1" applyBorder="1" applyAlignment="1">
      <alignment vertical="center" wrapText="1"/>
    </xf>
    <xf numFmtId="0" fontId="21" fillId="8" borderId="31" xfId="0" applyFont="1" applyFill="1" applyBorder="1" applyAlignment="1">
      <alignment wrapText="1"/>
    </xf>
    <xf numFmtId="165" fontId="21" fillId="8" borderId="28" xfId="0" applyNumberFormat="1" applyFont="1" applyFill="1" applyBorder="1" applyAlignment="1">
      <alignment wrapText="1"/>
    </xf>
    <xf numFmtId="0" fontId="21" fillId="8" borderId="31" xfId="0" applyFont="1" applyFill="1" applyBorder="1" applyAlignment="1">
      <alignment vertical="center"/>
    </xf>
    <xf numFmtId="0" fontId="17" fillId="8" borderId="22" xfId="0" applyFont="1" applyFill="1" applyBorder="1" applyAlignment="1">
      <alignment horizontal="center" wrapText="1"/>
    </xf>
    <xf numFmtId="0" fontId="17" fillId="8" borderId="23" xfId="0" applyFont="1" applyFill="1" applyBorder="1" applyAlignment="1">
      <alignment wrapText="1"/>
    </xf>
    <xf numFmtId="0" fontId="17" fillId="8" borderId="24" xfId="0" applyFont="1" applyFill="1" applyBorder="1" applyAlignment="1">
      <alignment horizontal="center" wrapText="1"/>
    </xf>
    <xf numFmtId="0" fontId="17" fillId="8" borderId="24" xfId="0" applyFont="1" applyFill="1" applyBorder="1" applyAlignment="1">
      <alignment wrapText="1"/>
    </xf>
    <xf numFmtId="0" fontId="17" fillId="8" borderId="2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3" fillId="0" borderId="45" xfId="0" applyFont="1" applyBorder="1"/>
    <xf numFmtId="0" fontId="0" fillId="0" borderId="44" xfId="0" applyBorder="1"/>
    <xf numFmtId="0" fontId="0" fillId="0" borderId="46" xfId="0" applyBorder="1"/>
    <xf numFmtId="0" fontId="0" fillId="0" borderId="47" xfId="0" applyBorder="1"/>
    <xf numFmtId="0" fontId="3" fillId="0" borderId="48" xfId="0" applyFont="1" applyBorder="1"/>
    <xf numFmtId="0" fontId="3" fillId="0" borderId="37" xfId="0" applyFont="1" applyBorder="1"/>
    <xf numFmtId="0" fontId="14" fillId="8" borderId="34" xfId="0" applyFont="1" applyFill="1" applyBorder="1" applyAlignment="1">
      <alignment horizontal="center" vertical="center" wrapText="1"/>
    </xf>
    <xf numFmtId="0" fontId="14" fillId="8" borderId="35" xfId="0" applyFont="1" applyFill="1" applyBorder="1" applyAlignment="1">
      <alignment horizontal="center" vertical="center" wrapText="1"/>
    </xf>
    <xf numFmtId="0" fontId="14" fillId="8" borderId="36" xfId="0" applyFont="1" applyFill="1" applyBorder="1" applyAlignment="1">
      <alignment horizontal="center" vertical="center" wrapText="1"/>
    </xf>
    <xf numFmtId="0" fontId="13" fillId="8" borderId="28" xfId="0" applyFont="1" applyFill="1" applyBorder="1" applyAlignment="1">
      <alignment horizontal="center"/>
    </xf>
    <xf numFmtId="0" fontId="13" fillId="8" borderId="29" xfId="0" applyFont="1" applyFill="1" applyBorder="1" applyAlignment="1">
      <alignment horizontal="center"/>
    </xf>
    <xf numFmtId="0" fontId="13" fillId="8" borderId="30" xfId="0" applyFont="1" applyFill="1" applyBorder="1" applyAlignment="1">
      <alignment horizontal="center"/>
    </xf>
    <xf numFmtId="0" fontId="14" fillId="8" borderId="25" xfId="0" applyFont="1" applyFill="1" applyBorder="1" applyAlignment="1">
      <alignment horizontal="center" wrapText="1"/>
    </xf>
    <xf numFmtId="0" fontId="14" fillId="8" borderId="26" xfId="0" applyFont="1" applyFill="1" applyBorder="1" applyAlignment="1">
      <alignment horizontal="center" wrapText="1"/>
    </xf>
    <xf numFmtId="0" fontId="14" fillId="8" borderId="27" xfId="0" applyFont="1" applyFill="1" applyBorder="1" applyAlignment="1">
      <alignment horizontal="center" wrapText="1"/>
    </xf>
    <xf numFmtId="0" fontId="3" fillId="8" borderId="31" xfId="0" applyFont="1" applyFill="1" applyBorder="1" applyAlignment="1">
      <alignment horizontal="center" vertical="center"/>
    </xf>
    <xf numFmtId="0" fontId="3" fillId="8" borderId="32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0" fontId="10" fillId="8" borderId="28" xfId="0" applyFont="1" applyFill="1" applyBorder="1" applyAlignment="1">
      <alignment horizontal="center"/>
    </xf>
    <xf numFmtId="0" fontId="10" fillId="8" borderId="29" xfId="0" applyFont="1" applyFill="1" applyBorder="1" applyAlignment="1">
      <alignment horizontal="center"/>
    </xf>
    <xf numFmtId="0" fontId="10" fillId="8" borderId="30" xfId="0" applyFont="1" applyFill="1" applyBorder="1" applyAlignment="1">
      <alignment horizontal="center"/>
    </xf>
    <xf numFmtId="0" fontId="11" fillId="8" borderId="31" xfId="0" applyFont="1" applyFill="1" applyBorder="1" applyAlignment="1">
      <alignment horizontal="center" vertical="center"/>
    </xf>
    <xf numFmtId="0" fontId="11" fillId="8" borderId="32" xfId="0" applyFont="1" applyFill="1" applyBorder="1" applyAlignment="1">
      <alignment horizontal="center" vertical="center"/>
    </xf>
    <xf numFmtId="0" fontId="11" fillId="8" borderId="33" xfId="0" applyFont="1" applyFill="1" applyBorder="1" applyAlignment="1">
      <alignment horizontal="center" vertical="center"/>
    </xf>
    <xf numFmtId="0" fontId="8" fillId="8" borderId="25" xfId="0" applyFont="1" applyFill="1" applyBorder="1" applyAlignment="1">
      <alignment horizontal="center" wrapText="1"/>
    </xf>
    <xf numFmtId="0" fontId="8" fillId="8" borderId="26" xfId="0" applyFont="1" applyFill="1" applyBorder="1" applyAlignment="1">
      <alignment horizontal="center" wrapText="1"/>
    </xf>
    <xf numFmtId="0" fontId="8" fillId="8" borderId="27" xfId="0" applyFont="1" applyFill="1" applyBorder="1" applyAlignment="1">
      <alignment horizontal="center" wrapText="1"/>
    </xf>
    <xf numFmtId="0" fontId="16" fillId="8" borderId="34" xfId="0" applyFont="1" applyFill="1" applyBorder="1" applyAlignment="1">
      <alignment horizontal="center" vertical="center" wrapText="1"/>
    </xf>
    <xf numFmtId="0" fontId="16" fillId="8" borderId="35" xfId="0" applyFont="1" applyFill="1" applyBorder="1" applyAlignment="1">
      <alignment horizontal="center" vertical="center" wrapText="1"/>
    </xf>
    <xf numFmtId="0" fontId="16" fillId="8" borderId="36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/>
    </xf>
    <xf numFmtId="0" fontId="12" fillId="8" borderId="29" xfId="0" applyFont="1" applyFill="1" applyBorder="1" applyAlignment="1">
      <alignment horizontal="center"/>
    </xf>
    <xf numFmtId="0" fontId="12" fillId="8" borderId="30" xfId="0" applyFont="1" applyFill="1" applyBorder="1" applyAlignment="1">
      <alignment horizontal="center"/>
    </xf>
    <xf numFmtId="0" fontId="12" fillId="8" borderId="31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wrapText="1"/>
    </xf>
    <xf numFmtId="0" fontId="15" fillId="8" borderId="26" xfId="0" applyFont="1" applyFill="1" applyBorder="1" applyAlignment="1">
      <alignment horizontal="center" wrapText="1"/>
    </xf>
    <xf numFmtId="0" fontId="15" fillId="8" borderId="27" xfId="0" applyFont="1" applyFill="1" applyBorder="1" applyAlignment="1">
      <alignment horizontal="center" wrapText="1"/>
    </xf>
    <xf numFmtId="0" fontId="17" fillId="8" borderId="34" xfId="0" applyFont="1" applyFill="1" applyBorder="1" applyAlignment="1">
      <alignment horizontal="center" vertical="center" wrapText="1"/>
    </xf>
    <xf numFmtId="0" fontId="17" fillId="8" borderId="35" xfId="0" applyFont="1" applyFill="1" applyBorder="1" applyAlignment="1">
      <alignment horizontal="center" vertical="center" wrapText="1"/>
    </xf>
    <xf numFmtId="0" fontId="17" fillId="8" borderId="36" xfId="0" applyFont="1" applyFill="1" applyBorder="1" applyAlignment="1">
      <alignment horizontal="center" vertical="center" wrapText="1"/>
    </xf>
    <xf numFmtId="0" fontId="21" fillId="8" borderId="28" xfId="0" applyFont="1" applyFill="1" applyBorder="1" applyAlignment="1">
      <alignment horizontal="center" vertical="center"/>
    </xf>
    <xf numFmtId="0" fontId="21" fillId="8" borderId="29" xfId="0" applyFont="1" applyFill="1" applyBorder="1" applyAlignment="1">
      <alignment horizontal="center" vertical="center"/>
    </xf>
    <xf numFmtId="0" fontId="21" fillId="8" borderId="30" xfId="0" applyFont="1" applyFill="1" applyBorder="1" applyAlignment="1">
      <alignment horizontal="center" vertical="center"/>
    </xf>
    <xf numFmtId="0" fontId="21" fillId="8" borderId="31" xfId="0" applyFont="1" applyFill="1" applyBorder="1" applyAlignment="1">
      <alignment horizontal="center" vertical="center"/>
    </xf>
    <xf numFmtId="0" fontId="21" fillId="8" borderId="32" xfId="0" applyFont="1" applyFill="1" applyBorder="1" applyAlignment="1">
      <alignment horizontal="center" vertical="center"/>
    </xf>
    <xf numFmtId="0" fontId="21" fillId="8" borderId="33" xfId="0" applyFont="1" applyFill="1" applyBorder="1" applyAlignment="1">
      <alignment horizontal="center" vertical="center"/>
    </xf>
    <xf numFmtId="0" fontId="17" fillId="8" borderId="25" xfId="0" applyFont="1" applyFill="1" applyBorder="1" applyAlignment="1">
      <alignment horizontal="center" wrapText="1"/>
    </xf>
    <xf numFmtId="0" fontId="17" fillId="8" borderId="26" xfId="0" applyFont="1" applyFill="1" applyBorder="1" applyAlignment="1">
      <alignment horizontal="center" wrapText="1"/>
    </xf>
    <xf numFmtId="0" fontId="17" fillId="8" borderId="27" xfId="0" applyFont="1" applyFill="1" applyBorder="1" applyAlignment="1">
      <alignment horizontal="center" wrapText="1"/>
    </xf>
    <xf numFmtId="0" fontId="3" fillId="9" borderId="41" xfId="0" applyFont="1" applyFill="1" applyBorder="1" applyAlignment="1">
      <alignment horizontal="center"/>
    </xf>
    <xf numFmtId="0" fontId="3" fillId="9" borderId="42" xfId="0" applyFont="1" applyFill="1" applyBorder="1" applyAlignment="1">
      <alignment horizontal="center"/>
    </xf>
    <xf numFmtId="0" fontId="3" fillId="9" borderId="43" xfId="0" applyFont="1" applyFill="1" applyBorder="1" applyAlignment="1">
      <alignment horizontal="center"/>
    </xf>
    <xf numFmtId="0" fontId="1" fillId="0" borderId="0" xfId="0" applyFont="1"/>
    <xf numFmtId="0" fontId="3" fillId="8" borderId="28" xfId="0" applyFont="1" applyFill="1" applyBorder="1" applyAlignment="1">
      <alignment horizontal="center"/>
    </xf>
    <xf numFmtId="0" fontId="3" fillId="8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14" fillId="8" borderId="23" xfId="0" applyFont="1" applyFill="1" applyBorder="1" applyAlignment="1">
      <alignment wrapText="1"/>
    </xf>
    <xf numFmtId="0" fontId="14" fillId="8" borderId="24" xfId="0" applyFont="1" applyFill="1" applyBorder="1" applyAlignment="1">
      <alignment wrapText="1"/>
    </xf>
    <xf numFmtId="0" fontId="1" fillId="0" borderId="0" xfId="0" applyFont="1" applyAlignment="1">
      <alignment vertical="center"/>
    </xf>
    <xf numFmtId="0" fontId="14" fillId="7" borderId="5" xfId="0" applyFont="1" applyFill="1" applyBorder="1" applyAlignment="1">
      <alignment vertical="center" wrapText="1"/>
    </xf>
    <xf numFmtId="0" fontId="14" fillId="7" borderId="6" xfId="0" applyFont="1" applyFill="1" applyBorder="1" applyAlignment="1">
      <alignment vertical="center" wrapText="1"/>
    </xf>
    <xf numFmtId="0" fontId="14" fillId="7" borderId="7" xfId="0" applyFont="1" applyFill="1" applyBorder="1" applyAlignment="1">
      <alignment vertical="center" wrapText="1"/>
    </xf>
    <xf numFmtId="0" fontId="3" fillId="10" borderId="38" xfId="0" applyFont="1" applyFill="1" applyBorder="1" applyAlignment="1">
      <alignment vertical="center"/>
    </xf>
    <xf numFmtId="0" fontId="3" fillId="10" borderId="39" xfId="0" applyFont="1" applyFill="1" applyBorder="1" applyAlignment="1">
      <alignment vertical="center"/>
    </xf>
    <xf numFmtId="0" fontId="3" fillId="10" borderId="40" xfId="0" applyFont="1" applyFill="1" applyBorder="1" applyAlignment="1">
      <alignment vertical="center"/>
    </xf>
    <xf numFmtId="15" fontId="14" fillId="7" borderId="6" xfId="0" applyNumberFormat="1" applyFont="1" applyFill="1" applyBorder="1" applyAlignment="1">
      <alignment vertical="center" wrapText="1"/>
    </xf>
    <xf numFmtId="164" fontId="14" fillId="9" borderId="6" xfId="1" applyNumberFormat="1" applyFont="1" applyFill="1" applyBorder="1" applyAlignment="1">
      <alignment vertical="center" wrapText="1"/>
    </xf>
    <xf numFmtId="164" fontId="14" fillId="7" borderId="7" xfId="1" applyNumberFormat="1" applyFont="1" applyFill="1" applyBorder="1" applyAlignment="1">
      <alignment vertical="center" wrapText="1"/>
    </xf>
    <xf numFmtId="164" fontId="14" fillId="7" borderId="6" xfId="1" applyNumberFormat="1" applyFont="1" applyFill="1" applyBorder="1" applyAlignment="1">
      <alignment horizontal="center" vertical="center" wrapText="1"/>
    </xf>
    <xf numFmtId="0" fontId="1" fillId="0" borderId="37" xfId="0" applyFont="1" applyBorder="1"/>
    <xf numFmtId="164" fontId="14" fillId="9" borderId="7" xfId="1" applyNumberFormat="1" applyFont="1" applyFill="1" applyBorder="1" applyAlignment="1">
      <alignment vertical="center" wrapText="1"/>
    </xf>
    <xf numFmtId="164" fontId="14" fillId="4" borderId="6" xfId="1" applyNumberFormat="1" applyFont="1" applyFill="1" applyBorder="1" applyAlignment="1">
      <alignment vertical="center" wrapText="1"/>
    </xf>
    <xf numFmtId="164" fontId="14" fillId="4" borderId="7" xfId="1" applyNumberFormat="1" applyFont="1" applyFill="1" applyBorder="1" applyAlignment="1">
      <alignment vertical="center" wrapText="1"/>
    </xf>
    <xf numFmtId="164" fontId="14" fillId="7" borderId="6" xfId="1" applyNumberFormat="1" applyFont="1" applyFill="1" applyBorder="1" applyAlignment="1">
      <alignment vertical="center" wrapText="1"/>
    </xf>
    <xf numFmtId="0" fontId="14" fillId="7" borderId="9" xfId="0" applyFont="1" applyFill="1" applyBorder="1" applyAlignment="1">
      <alignment vertical="center" wrapText="1"/>
    </xf>
    <xf numFmtId="0" fontId="14" fillId="7" borderId="10" xfId="0" applyFont="1" applyFill="1" applyBorder="1" applyAlignment="1">
      <alignment vertical="center" wrapText="1"/>
    </xf>
    <xf numFmtId="0" fontId="14" fillId="7" borderId="11" xfId="0" applyFont="1" applyFill="1" applyBorder="1" applyAlignment="1">
      <alignment vertical="center" wrapText="1"/>
    </xf>
    <xf numFmtId="164" fontId="14" fillId="7" borderId="10" xfId="1" applyNumberFormat="1" applyFont="1" applyFill="1" applyBorder="1" applyAlignment="1">
      <alignment vertical="center" wrapText="1"/>
    </xf>
    <xf numFmtId="164" fontId="14" fillId="7" borderId="11" xfId="1" applyNumberFormat="1" applyFont="1" applyFill="1" applyBorder="1" applyAlignment="1">
      <alignment vertical="center" wrapText="1"/>
    </xf>
    <xf numFmtId="0" fontId="14" fillId="7" borderId="16" xfId="0" applyFont="1" applyFill="1" applyBorder="1" applyAlignment="1">
      <alignment vertical="center" wrapText="1"/>
    </xf>
    <xf numFmtId="0" fontId="14" fillId="7" borderId="17" xfId="0" applyFont="1" applyFill="1" applyBorder="1" applyAlignment="1">
      <alignment vertical="center" wrapText="1"/>
    </xf>
    <xf numFmtId="0" fontId="14" fillId="7" borderId="18" xfId="0" applyFont="1" applyFill="1" applyBorder="1" applyAlignment="1">
      <alignment vertical="center" wrapText="1"/>
    </xf>
    <xf numFmtId="0" fontId="1" fillId="0" borderId="14" xfId="0" applyFont="1" applyBorder="1"/>
    <xf numFmtId="0" fontId="1" fillId="0" borderId="15" xfId="0" applyFont="1" applyBorder="1"/>
    <xf numFmtId="0" fontId="14" fillId="0" borderId="12" xfId="0" applyFont="1" applyBorder="1" applyAlignment="1">
      <alignment horizontal="right" wrapText="1"/>
    </xf>
    <xf numFmtId="0" fontId="14" fillId="0" borderId="12" xfId="0" applyFont="1" applyBorder="1" applyAlignment="1">
      <alignment wrapText="1"/>
    </xf>
    <xf numFmtId="0" fontId="1" fillId="5" borderId="0" xfId="0" applyFont="1" applyFill="1" applyAlignment="1">
      <alignment wrapText="1"/>
    </xf>
    <xf numFmtId="0" fontId="1" fillId="0" borderId="8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0" xfId="0" applyFont="1" applyFill="1"/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99648</xdr:colOff>
      <xdr:row>0</xdr:row>
      <xdr:rowOff>0</xdr:rowOff>
    </xdr:from>
    <xdr:to>
      <xdr:col>17</xdr:col>
      <xdr:colOff>773724</xdr:colOff>
      <xdr:row>1</xdr:row>
      <xdr:rowOff>181708</xdr:rowOff>
    </xdr:to>
    <xdr:pic>
      <xdr:nvPicPr>
        <xdr:cNvPr id="2" name="Picture 3" descr="CJSOI Jeux Interview Kirt Pool Logo March 20205 -Seychelles Natio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8217" y="0"/>
          <a:ext cx="674076" cy="621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422032</xdr:colOff>
      <xdr:row>0</xdr:row>
      <xdr:rowOff>0</xdr:rowOff>
    </xdr:from>
    <xdr:to>
      <xdr:col>4</xdr:col>
      <xdr:colOff>134815</xdr:colOff>
      <xdr:row>0</xdr:row>
      <xdr:rowOff>615462</xdr:rowOff>
    </xdr:to>
    <xdr:pic>
      <xdr:nvPicPr>
        <xdr:cNvPr id="3" name="Picture 3" descr="CJSOI Jeux Interview Kirt Pool Logo March 20205 -Seychelles Natio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1" y="0"/>
          <a:ext cx="674076" cy="615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93688</xdr:colOff>
      <xdr:row>1</xdr:row>
      <xdr:rowOff>18738</xdr:rowOff>
    </xdr:from>
    <xdr:to>
      <xdr:col>16</xdr:col>
      <xdr:colOff>854149</xdr:colOff>
      <xdr:row>3</xdr:row>
      <xdr:rowOff>193623</xdr:rowOff>
    </xdr:to>
    <xdr:pic>
      <xdr:nvPicPr>
        <xdr:cNvPr id="2" name="Picture 3" descr="CJSOI Jeux Interview Kirt Pool Logo March 20205 -Seychelles Natio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3049" y="99935"/>
          <a:ext cx="760461" cy="618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43723</xdr:colOff>
      <xdr:row>1</xdr:row>
      <xdr:rowOff>18737</xdr:rowOff>
    </xdr:from>
    <xdr:to>
      <xdr:col>3</xdr:col>
      <xdr:colOff>717799</xdr:colOff>
      <xdr:row>1</xdr:row>
      <xdr:rowOff>612098</xdr:rowOff>
    </xdr:to>
    <xdr:pic>
      <xdr:nvPicPr>
        <xdr:cNvPr id="3" name="Picture 3" descr="CJSOI Jeux Interview Kirt Pool Logo March 20205 -Seychelles Natio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9034" y="99934"/>
          <a:ext cx="674076" cy="593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1400672</xdr:colOff>
      <xdr:row>0</xdr:row>
      <xdr:rowOff>91595</xdr:rowOff>
    </xdr:from>
    <xdr:to>
      <xdr:col>2</xdr:col>
      <xdr:colOff>2367644</xdr:colOff>
      <xdr:row>1</xdr:row>
      <xdr:rowOff>736718</xdr:rowOff>
    </xdr:to>
    <xdr:pic>
      <xdr:nvPicPr>
        <xdr:cNvPr id="3" name="Picture 3" descr="CJSOI Jeux Interview Kirt Pool Logo March 20205 -Seychelles Natio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843" y="91595"/>
          <a:ext cx="966972" cy="737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115454</xdr:colOff>
      <xdr:row>2</xdr:row>
      <xdr:rowOff>38485</xdr:rowOff>
    </xdr:from>
    <xdr:to>
      <xdr:col>16</xdr:col>
      <xdr:colOff>875915</xdr:colOff>
      <xdr:row>4</xdr:row>
      <xdr:rowOff>46181</xdr:rowOff>
    </xdr:to>
    <xdr:pic>
      <xdr:nvPicPr>
        <xdr:cNvPr id="4" name="Picture 3" descr="CJSOI Jeux Interview Kirt Pool Logo March 20205 -Seychelles Nation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39333" y="992909"/>
          <a:ext cx="760461" cy="738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2181308</xdr:colOff>
      <xdr:row>1</xdr:row>
      <xdr:rowOff>23091</xdr:rowOff>
    </xdr:from>
    <xdr:to>
      <xdr:col>2</xdr:col>
      <xdr:colOff>3164237</xdr:colOff>
      <xdr:row>2</xdr:row>
      <xdr:rowOff>867</xdr:rowOff>
    </xdr:to>
    <xdr:pic>
      <xdr:nvPicPr>
        <xdr:cNvPr id="2" name="Picture 3" descr="CJSOI Jeux Interview Kirt Pool Logo March 20205 -Seychelles Natio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64" y="216820"/>
          <a:ext cx="982929" cy="623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1"/>
  <sheetViews>
    <sheetView zoomScale="70" zoomScaleNormal="70" workbookViewId="0">
      <selection activeCell="R15" sqref="R15"/>
    </sheetView>
  </sheetViews>
  <sheetFormatPr baseColWidth="10" defaultColWidth="8.88671875" defaultRowHeight="14.4"/>
  <cols>
    <col min="1" max="1" width="0.88671875" customWidth="1"/>
    <col min="2" max="2" width="5.88671875" customWidth="1"/>
    <col min="3" max="3" width="29.33203125" customWidth="1"/>
    <col min="4" max="4" width="14" customWidth="1"/>
    <col min="5" max="5" width="20" customWidth="1"/>
    <col min="6" max="6" width="11.44140625" customWidth="1"/>
    <col min="7" max="9" width="7.77734375" customWidth="1"/>
    <col min="13" max="13" width="9.6640625" customWidth="1"/>
    <col min="14" max="14" width="8.88671875" customWidth="1"/>
    <col min="15" max="15" width="9.33203125" customWidth="1"/>
    <col min="16" max="16" width="1.77734375" customWidth="1"/>
    <col min="17" max="17" width="4.88671875" customWidth="1"/>
    <col min="18" max="18" width="21.21875" bestFit="1" customWidth="1"/>
    <col min="19" max="19" width="13.5546875" customWidth="1"/>
    <col min="20" max="20" width="6.21875" bestFit="1" customWidth="1"/>
    <col min="21" max="21" width="2" customWidth="1"/>
    <col min="22" max="22" width="4.88671875" bestFit="1" customWidth="1"/>
    <col min="23" max="23" width="21.6640625" customWidth="1"/>
    <col min="24" max="24" width="13" customWidth="1"/>
    <col min="25" max="25" width="11.33203125" customWidth="1"/>
    <col min="26" max="26" width="1.44140625" customWidth="1"/>
    <col min="27" max="27" width="6" bestFit="1" customWidth="1"/>
    <col min="28" max="28" width="19.5546875" customWidth="1"/>
    <col min="29" max="29" width="12.44140625" customWidth="1"/>
    <col min="30" max="30" width="5.5546875" customWidth="1"/>
  </cols>
  <sheetData>
    <row r="1" spans="2:30" ht="49.8" customHeight="1" thickTop="1" thickBot="1">
      <c r="B1" s="137" t="s">
        <v>21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S1" s="108" t="s">
        <v>73</v>
      </c>
    </row>
    <row r="2" spans="2:30" ht="15.6" thickTop="1" thickBot="1">
      <c r="B2" s="52" t="s">
        <v>19</v>
      </c>
      <c r="C2" s="53">
        <v>45872</v>
      </c>
      <c r="D2" s="52"/>
      <c r="E2" s="54" t="s">
        <v>20</v>
      </c>
      <c r="F2" s="143" t="s">
        <v>61</v>
      </c>
      <c r="G2" s="144"/>
      <c r="H2" s="144"/>
      <c r="I2" s="145"/>
      <c r="J2" s="143" t="s">
        <v>14</v>
      </c>
      <c r="K2" s="144"/>
      <c r="L2" s="144"/>
      <c r="M2" s="144"/>
      <c r="N2" s="144"/>
      <c r="O2" s="145"/>
      <c r="R2" s="108"/>
    </row>
    <row r="3" spans="2:30" ht="16.2" customHeight="1" thickTop="1" thickBot="1">
      <c r="B3" s="55" t="s">
        <v>0</v>
      </c>
      <c r="C3" s="58" t="s">
        <v>6</v>
      </c>
      <c r="D3" s="59" t="s">
        <v>7</v>
      </c>
      <c r="E3" s="59" t="s">
        <v>8</v>
      </c>
      <c r="F3" s="56" t="s">
        <v>1</v>
      </c>
      <c r="G3" s="140" t="s">
        <v>2</v>
      </c>
      <c r="H3" s="141"/>
      <c r="I3" s="142"/>
      <c r="J3" s="140" t="s">
        <v>3</v>
      </c>
      <c r="K3" s="141"/>
      <c r="L3" s="142"/>
      <c r="M3" s="140" t="s">
        <v>4</v>
      </c>
      <c r="N3" s="142"/>
      <c r="O3" s="42"/>
      <c r="Q3" s="100"/>
      <c r="R3" s="101" t="s">
        <v>71</v>
      </c>
      <c r="S3" s="100"/>
      <c r="T3" s="100"/>
      <c r="U3" s="100"/>
      <c r="V3" s="100"/>
      <c r="W3" s="101" t="s">
        <v>72</v>
      </c>
      <c r="X3" s="100"/>
      <c r="Y3" s="100"/>
      <c r="Z3" s="100"/>
      <c r="AA3" s="101" t="s">
        <v>12</v>
      </c>
      <c r="AB3" s="100"/>
      <c r="AC3" s="100"/>
      <c r="AD3" s="100"/>
    </row>
    <row r="4" spans="2:30" s="20" customFormat="1" ht="12.6" customHeight="1" thickTop="1" thickBot="1">
      <c r="B4" s="57" t="s">
        <v>5</v>
      </c>
      <c r="C4" s="134" t="s">
        <v>62</v>
      </c>
      <c r="D4" s="135"/>
      <c r="E4" s="136"/>
      <c r="F4" s="60" t="s">
        <v>9</v>
      </c>
      <c r="G4" s="59">
        <v>1</v>
      </c>
      <c r="H4" s="59">
        <v>2</v>
      </c>
      <c r="I4" s="60">
        <v>3</v>
      </c>
      <c r="J4" s="59">
        <v>1</v>
      </c>
      <c r="K4" s="59">
        <v>2</v>
      </c>
      <c r="L4" s="60">
        <v>3</v>
      </c>
      <c r="M4" s="59" t="s">
        <v>10</v>
      </c>
      <c r="N4" s="60" t="s">
        <v>11</v>
      </c>
      <c r="O4" s="46" t="s">
        <v>12</v>
      </c>
      <c r="Q4" s="102" t="s">
        <v>67</v>
      </c>
      <c r="R4" s="103" t="s">
        <v>6</v>
      </c>
      <c r="S4" s="103" t="s">
        <v>68</v>
      </c>
      <c r="T4" s="103" t="s">
        <v>10</v>
      </c>
      <c r="U4" s="100"/>
      <c r="V4" s="102" t="s">
        <v>67</v>
      </c>
      <c r="W4" s="103" t="s">
        <v>6</v>
      </c>
      <c r="X4" s="103" t="s">
        <v>68</v>
      </c>
      <c r="Y4" s="103" t="s">
        <v>13</v>
      </c>
      <c r="Z4" s="100"/>
      <c r="AA4" s="102" t="s">
        <v>67</v>
      </c>
      <c r="AB4" s="103" t="s">
        <v>6</v>
      </c>
      <c r="AC4" s="103" t="s">
        <v>68</v>
      </c>
      <c r="AD4" s="106" t="s">
        <v>12</v>
      </c>
    </row>
    <row r="5" spans="2:30" ht="22.2" thickTop="1" thickBot="1">
      <c r="B5" s="61">
        <v>1</v>
      </c>
      <c r="C5" s="62" t="s">
        <v>26</v>
      </c>
      <c r="D5" s="63">
        <v>40089</v>
      </c>
      <c r="E5" s="64" t="s">
        <v>27</v>
      </c>
      <c r="F5" s="65">
        <v>52.12</v>
      </c>
      <c r="G5" s="72">
        <v>45</v>
      </c>
      <c r="H5" s="72">
        <v>50</v>
      </c>
      <c r="I5" s="74">
        <v>60</v>
      </c>
      <c r="J5" s="72">
        <v>50</v>
      </c>
      <c r="K5" s="72">
        <v>60</v>
      </c>
      <c r="L5" s="74">
        <v>65</v>
      </c>
      <c r="M5" s="66">
        <v>50</v>
      </c>
      <c r="N5" s="66">
        <v>60</v>
      </c>
      <c r="O5" s="25">
        <f>SUM(M5:N5)</f>
        <v>110</v>
      </c>
      <c r="Q5" s="104">
        <v>1</v>
      </c>
      <c r="R5" s="104" t="s">
        <v>34</v>
      </c>
      <c r="S5" s="104" t="s">
        <v>30</v>
      </c>
      <c r="T5" s="104">
        <v>75</v>
      </c>
      <c r="U5" s="100"/>
      <c r="V5" s="104">
        <v>1</v>
      </c>
      <c r="W5" s="104" t="s">
        <v>34</v>
      </c>
      <c r="X5" s="104" t="s">
        <v>30</v>
      </c>
      <c r="Y5" s="104">
        <v>100</v>
      </c>
      <c r="Z5" s="100"/>
      <c r="AA5" s="104">
        <v>1</v>
      </c>
      <c r="AB5" s="104" t="s">
        <v>34</v>
      </c>
      <c r="AC5" s="104" t="s">
        <v>30</v>
      </c>
      <c r="AD5" s="107">
        <f>SUM(T5:Y5)</f>
        <v>176</v>
      </c>
    </row>
    <row r="6" spans="2:30" ht="21.6" thickBot="1">
      <c r="B6" s="61">
        <v>2</v>
      </c>
      <c r="C6" s="62" t="s">
        <v>32</v>
      </c>
      <c r="D6" s="63">
        <v>40039</v>
      </c>
      <c r="E6" s="64" t="s">
        <v>28</v>
      </c>
      <c r="F6" s="65">
        <v>54.25</v>
      </c>
      <c r="G6" s="72">
        <v>63</v>
      </c>
      <c r="H6" s="73">
        <v>68</v>
      </c>
      <c r="I6" s="74">
        <v>68</v>
      </c>
      <c r="J6" s="72">
        <v>75</v>
      </c>
      <c r="K6" s="72">
        <v>83</v>
      </c>
      <c r="L6" s="75">
        <v>88</v>
      </c>
      <c r="M6" s="66">
        <v>63</v>
      </c>
      <c r="N6" s="66">
        <v>88</v>
      </c>
      <c r="O6" s="25">
        <f t="shared" ref="O6:O19" si="0">SUM(M6:N6)</f>
        <v>151</v>
      </c>
      <c r="Q6" s="104">
        <v>2</v>
      </c>
      <c r="R6" s="104" t="s">
        <v>36</v>
      </c>
      <c r="S6" s="104" t="s">
        <v>30</v>
      </c>
      <c r="T6" s="104">
        <v>74</v>
      </c>
      <c r="U6" s="100"/>
      <c r="V6" s="104">
        <v>2</v>
      </c>
      <c r="W6" s="104" t="s">
        <v>36</v>
      </c>
      <c r="X6" s="104" t="s">
        <v>30</v>
      </c>
      <c r="Y6" s="104">
        <v>90</v>
      </c>
      <c r="Z6" s="100"/>
      <c r="AA6" s="104">
        <v>2</v>
      </c>
      <c r="AB6" s="104" t="s">
        <v>36</v>
      </c>
      <c r="AC6" s="104" t="s">
        <v>30</v>
      </c>
      <c r="AD6" s="107">
        <f>SUM(T6:Y6)</f>
        <v>166</v>
      </c>
    </row>
    <row r="7" spans="2:30" ht="21.6" thickBot="1">
      <c r="B7" s="61">
        <v>3</v>
      </c>
      <c r="C7" s="62" t="s">
        <v>33</v>
      </c>
      <c r="D7" s="63">
        <v>40728</v>
      </c>
      <c r="E7" s="64" t="s">
        <v>29</v>
      </c>
      <c r="F7" s="65">
        <v>49.5</v>
      </c>
      <c r="G7" s="72">
        <v>44</v>
      </c>
      <c r="H7" s="72">
        <v>47</v>
      </c>
      <c r="I7" s="74">
        <v>52</v>
      </c>
      <c r="J7" s="72">
        <v>55</v>
      </c>
      <c r="K7" s="73">
        <v>58</v>
      </c>
      <c r="L7" s="74">
        <v>61</v>
      </c>
      <c r="M7" s="66">
        <v>47</v>
      </c>
      <c r="N7" s="66">
        <v>55</v>
      </c>
      <c r="O7" s="25">
        <f t="shared" si="0"/>
        <v>102</v>
      </c>
      <c r="Q7" s="104">
        <v>3</v>
      </c>
      <c r="R7" s="104" t="s">
        <v>35</v>
      </c>
      <c r="S7" s="104" t="s">
        <v>31</v>
      </c>
      <c r="T7" s="104">
        <v>70</v>
      </c>
      <c r="U7" s="100"/>
      <c r="V7" s="104">
        <v>3</v>
      </c>
      <c r="W7" s="104" t="s">
        <v>35</v>
      </c>
      <c r="X7" s="104" t="s">
        <v>31</v>
      </c>
      <c r="Y7" s="104">
        <v>89</v>
      </c>
      <c r="Z7" s="100"/>
      <c r="AA7" s="104">
        <v>3</v>
      </c>
      <c r="AB7" s="104" t="s">
        <v>35</v>
      </c>
      <c r="AC7" s="104" t="s">
        <v>31</v>
      </c>
      <c r="AD7" s="107">
        <f>SUM(T7:Y7)</f>
        <v>162</v>
      </c>
    </row>
    <row r="8" spans="2:30" ht="21.6" thickBot="1">
      <c r="B8" s="61">
        <v>4</v>
      </c>
      <c r="C8" s="62" t="s">
        <v>34</v>
      </c>
      <c r="D8" s="63">
        <v>39886</v>
      </c>
      <c r="E8" s="64" t="s">
        <v>30</v>
      </c>
      <c r="F8" s="65">
        <v>54.35</v>
      </c>
      <c r="G8" s="72">
        <v>73</v>
      </c>
      <c r="H8" s="72">
        <v>75</v>
      </c>
      <c r="I8" s="74">
        <v>82</v>
      </c>
      <c r="J8" s="72">
        <v>93</v>
      </c>
      <c r="K8" s="72">
        <v>100</v>
      </c>
      <c r="L8" s="74">
        <v>105</v>
      </c>
      <c r="M8" s="76">
        <v>75</v>
      </c>
      <c r="N8" s="76">
        <v>100</v>
      </c>
      <c r="O8" s="77">
        <f t="shared" si="0"/>
        <v>175</v>
      </c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1"/>
    </row>
    <row r="9" spans="2:30" ht="21.6" thickBot="1">
      <c r="B9" s="61">
        <v>5</v>
      </c>
      <c r="C9" s="62" t="s">
        <v>35</v>
      </c>
      <c r="D9" s="63">
        <v>39629</v>
      </c>
      <c r="E9" s="64" t="s">
        <v>31</v>
      </c>
      <c r="F9" s="65">
        <v>53.45</v>
      </c>
      <c r="G9" s="72">
        <v>65</v>
      </c>
      <c r="H9" s="72">
        <v>70</v>
      </c>
      <c r="I9" s="74">
        <v>72</v>
      </c>
      <c r="J9" s="72">
        <v>85</v>
      </c>
      <c r="K9" s="73">
        <v>89</v>
      </c>
      <c r="L9" s="75">
        <v>89</v>
      </c>
      <c r="M9" s="81">
        <v>70</v>
      </c>
      <c r="N9" s="81">
        <v>89</v>
      </c>
      <c r="O9" s="80">
        <f t="shared" si="0"/>
        <v>159</v>
      </c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1"/>
    </row>
    <row r="10" spans="2:30" ht="21.6" thickBot="1">
      <c r="B10" s="61">
        <v>6</v>
      </c>
      <c r="C10" s="62" t="s">
        <v>36</v>
      </c>
      <c r="D10" s="63">
        <v>40423</v>
      </c>
      <c r="E10" s="64" t="s">
        <v>30</v>
      </c>
      <c r="F10" s="65">
        <v>53.45</v>
      </c>
      <c r="G10" s="72">
        <v>65</v>
      </c>
      <c r="H10" s="72">
        <v>71</v>
      </c>
      <c r="I10" s="75">
        <v>74</v>
      </c>
      <c r="J10" s="72">
        <v>86</v>
      </c>
      <c r="K10" s="72">
        <v>90</v>
      </c>
      <c r="L10" s="74">
        <v>94</v>
      </c>
      <c r="M10" s="79">
        <v>74</v>
      </c>
      <c r="N10" s="79">
        <v>90</v>
      </c>
      <c r="O10" s="78">
        <f t="shared" si="0"/>
        <v>164</v>
      </c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1"/>
    </row>
    <row r="11" spans="2:30" ht="21.6" thickBot="1">
      <c r="B11" s="61">
        <v>7</v>
      </c>
      <c r="C11" s="62" t="s">
        <v>37</v>
      </c>
      <c r="D11" s="63">
        <v>40284</v>
      </c>
      <c r="E11" s="64" t="s">
        <v>27</v>
      </c>
      <c r="F11" s="65">
        <v>51.6</v>
      </c>
      <c r="G11" s="72">
        <v>40</v>
      </c>
      <c r="H11" s="73">
        <v>45</v>
      </c>
      <c r="I11" s="74">
        <v>45</v>
      </c>
      <c r="J11" s="73">
        <v>45</v>
      </c>
      <c r="K11" s="72">
        <v>45</v>
      </c>
      <c r="L11" s="74">
        <v>50</v>
      </c>
      <c r="M11" s="66">
        <v>40</v>
      </c>
      <c r="N11" s="66">
        <v>45</v>
      </c>
      <c r="O11" s="25">
        <f t="shared" si="0"/>
        <v>85</v>
      </c>
      <c r="Q11" s="100"/>
      <c r="R11" s="101" t="s">
        <v>70</v>
      </c>
      <c r="S11" s="100"/>
      <c r="T11" s="100"/>
      <c r="U11" s="100"/>
      <c r="V11" s="100"/>
      <c r="W11" s="101" t="s">
        <v>69</v>
      </c>
      <c r="X11" s="100"/>
      <c r="Y11" s="100"/>
      <c r="Z11" s="100"/>
      <c r="AA11" s="101" t="s">
        <v>12</v>
      </c>
      <c r="AB11" s="100"/>
      <c r="AC11" s="100"/>
      <c r="AD11" s="101"/>
    </row>
    <row r="12" spans="2:30" ht="16.8" customHeight="1" thickTop="1" thickBot="1">
      <c r="B12" s="21"/>
      <c r="C12" s="134" t="s">
        <v>63</v>
      </c>
      <c r="D12" s="135"/>
      <c r="E12" s="136"/>
      <c r="F12" s="48"/>
      <c r="G12" s="24"/>
      <c r="H12" s="24"/>
      <c r="I12" s="25"/>
      <c r="J12" s="24"/>
      <c r="K12" s="24"/>
      <c r="L12" s="25"/>
      <c r="M12" s="26"/>
      <c r="N12" s="26"/>
      <c r="O12" s="25"/>
      <c r="Q12" s="102" t="s">
        <v>67</v>
      </c>
      <c r="R12" s="103" t="s">
        <v>6</v>
      </c>
      <c r="S12" s="103" t="s">
        <v>68</v>
      </c>
      <c r="T12" s="103" t="s">
        <v>10</v>
      </c>
      <c r="U12" s="100"/>
      <c r="V12" s="102" t="s">
        <v>67</v>
      </c>
      <c r="W12" s="103" t="s">
        <v>6</v>
      </c>
      <c r="X12" s="103" t="s">
        <v>68</v>
      </c>
      <c r="Y12" s="103" t="s">
        <v>13</v>
      </c>
      <c r="Z12" s="100"/>
      <c r="AA12" s="102" t="s">
        <v>67</v>
      </c>
      <c r="AB12" s="103" t="s">
        <v>6</v>
      </c>
      <c r="AC12" s="103" t="s">
        <v>68</v>
      </c>
      <c r="AD12" s="106" t="s">
        <v>12</v>
      </c>
    </row>
    <row r="13" spans="2:30" ht="28.2" thickBot="1">
      <c r="B13" s="61">
        <v>8</v>
      </c>
      <c r="C13" s="62" t="s">
        <v>38</v>
      </c>
      <c r="D13" s="63">
        <v>40078</v>
      </c>
      <c r="E13" s="64" t="s">
        <v>28</v>
      </c>
      <c r="F13" s="65">
        <v>59.55</v>
      </c>
      <c r="G13" s="73">
        <v>60</v>
      </c>
      <c r="H13" s="72">
        <v>60</v>
      </c>
      <c r="I13" s="74">
        <v>64</v>
      </c>
      <c r="J13" s="73">
        <v>71</v>
      </c>
      <c r="K13" s="72">
        <v>71</v>
      </c>
      <c r="L13" s="74">
        <v>78</v>
      </c>
      <c r="M13" s="79">
        <v>60</v>
      </c>
      <c r="N13" s="79">
        <v>71</v>
      </c>
      <c r="O13" s="78">
        <f t="shared" si="0"/>
        <v>131</v>
      </c>
      <c r="Q13" s="104">
        <v>1</v>
      </c>
      <c r="R13" s="105" t="s">
        <v>40</v>
      </c>
      <c r="S13" s="104" t="s">
        <v>30</v>
      </c>
      <c r="T13" s="104">
        <v>62</v>
      </c>
      <c r="U13" s="100"/>
      <c r="V13" s="104">
        <v>1</v>
      </c>
      <c r="W13" s="105" t="s">
        <v>40</v>
      </c>
      <c r="X13" s="104" t="s">
        <v>30</v>
      </c>
      <c r="Y13" s="104">
        <v>79</v>
      </c>
      <c r="Z13" s="100"/>
      <c r="AA13" s="104">
        <v>1</v>
      </c>
      <c r="AB13" s="105" t="s">
        <v>40</v>
      </c>
      <c r="AC13" s="104" t="s">
        <v>30</v>
      </c>
      <c r="AD13" s="107">
        <v>141</v>
      </c>
    </row>
    <row r="14" spans="2:30" ht="21.6" thickBot="1">
      <c r="B14" s="61">
        <v>9</v>
      </c>
      <c r="C14" s="62" t="s">
        <v>39</v>
      </c>
      <c r="D14" s="63">
        <v>40439</v>
      </c>
      <c r="E14" s="64" t="s">
        <v>29</v>
      </c>
      <c r="F14" s="65">
        <v>59.7</v>
      </c>
      <c r="G14" s="72">
        <v>45</v>
      </c>
      <c r="H14" s="72">
        <v>48</v>
      </c>
      <c r="I14" s="74">
        <v>52</v>
      </c>
      <c r="J14" s="72">
        <v>61</v>
      </c>
      <c r="K14" s="72">
        <v>67</v>
      </c>
      <c r="L14" s="74">
        <v>70</v>
      </c>
      <c r="M14" s="66">
        <v>48</v>
      </c>
      <c r="N14" s="81">
        <v>67</v>
      </c>
      <c r="O14" s="25">
        <f t="shared" si="0"/>
        <v>115</v>
      </c>
      <c r="Q14" s="104">
        <v>2</v>
      </c>
      <c r="R14" s="104" t="s">
        <v>38</v>
      </c>
      <c r="S14" s="104" t="s">
        <v>28</v>
      </c>
      <c r="T14" s="104">
        <v>60</v>
      </c>
      <c r="U14" s="100"/>
      <c r="V14" s="104">
        <v>2</v>
      </c>
      <c r="W14" s="104" t="s">
        <v>38</v>
      </c>
      <c r="X14" s="104" t="s">
        <v>28</v>
      </c>
      <c r="Y14" s="104">
        <v>71</v>
      </c>
      <c r="Z14" s="100"/>
      <c r="AA14" s="104">
        <v>2</v>
      </c>
      <c r="AB14" s="104" t="s">
        <v>38</v>
      </c>
      <c r="AC14" s="104" t="s">
        <v>28</v>
      </c>
      <c r="AD14" s="107">
        <v>131</v>
      </c>
    </row>
    <row r="15" spans="2:30" ht="31.8" thickBot="1">
      <c r="B15" s="61">
        <v>10</v>
      </c>
      <c r="C15" s="62" t="s">
        <v>40</v>
      </c>
      <c r="D15" s="63">
        <v>40429</v>
      </c>
      <c r="E15" s="64" t="s">
        <v>30</v>
      </c>
      <c r="F15" s="65">
        <v>59</v>
      </c>
      <c r="G15" s="73">
        <v>60</v>
      </c>
      <c r="H15" s="72">
        <v>62</v>
      </c>
      <c r="I15" s="74">
        <v>65</v>
      </c>
      <c r="J15" s="72">
        <v>75</v>
      </c>
      <c r="K15" s="72">
        <v>77</v>
      </c>
      <c r="L15" s="75">
        <v>79</v>
      </c>
      <c r="M15" s="76">
        <v>62</v>
      </c>
      <c r="N15" s="76">
        <v>79</v>
      </c>
      <c r="O15" s="77">
        <f t="shared" si="0"/>
        <v>141</v>
      </c>
      <c r="Q15" s="104">
        <v>3</v>
      </c>
      <c r="R15" s="104" t="s">
        <v>41</v>
      </c>
      <c r="S15" s="104" t="s">
        <v>42</v>
      </c>
      <c r="T15" s="104">
        <v>52</v>
      </c>
      <c r="U15" s="100"/>
      <c r="V15" s="104">
        <v>3</v>
      </c>
      <c r="W15" s="104" t="s">
        <v>39</v>
      </c>
      <c r="X15" s="104" t="s">
        <v>29</v>
      </c>
      <c r="Y15" s="104">
        <v>67</v>
      </c>
      <c r="Z15" s="100"/>
      <c r="AA15" s="104">
        <v>3</v>
      </c>
      <c r="AB15" s="104" t="s">
        <v>41</v>
      </c>
      <c r="AC15" s="104" t="s">
        <v>42</v>
      </c>
      <c r="AD15" s="107">
        <v>117</v>
      </c>
    </row>
    <row r="16" spans="2:30" ht="21.6" thickBot="1">
      <c r="B16" s="61">
        <v>11</v>
      </c>
      <c r="C16" s="62" t="s">
        <v>41</v>
      </c>
      <c r="D16" s="63">
        <v>39758</v>
      </c>
      <c r="E16" s="64" t="s">
        <v>42</v>
      </c>
      <c r="F16" s="65">
        <v>59</v>
      </c>
      <c r="G16" s="73">
        <v>48</v>
      </c>
      <c r="H16" s="72">
        <v>48</v>
      </c>
      <c r="I16" s="75">
        <v>52</v>
      </c>
      <c r="J16" s="72">
        <v>60</v>
      </c>
      <c r="K16" s="73">
        <v>65</v>
      </c>
      <c r="L16" s="75">
        <v>65</v>
      </c>
      <c r="M16" s="81">
        <v>52</v>
      </c>
      <c r="N16" s="66">
        <v>65</v>
      </c>
      <c r="O16" s="80">
        <f t="shared" si="0"/>
        <v>117</v>
      </c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1"/>
    </row>
    <row r="17" spans="1:15" ht="21.6" thickBot="1">
      <c r="B17" s="21"/>
      <c r="C17" s="22"/>
      <c r="D17" s="22"/>
      <c r="E17" s="22"/>
      <c r="F17" s="23"/>
      <c r="G17" s="24"/>
      <c r="H17" s="24"/>
      <c r="I17" s="25"/>
      <c r="J17" s="24"/>
      <c r="K17" s="24"/>
      <c r="L17" s="25"/>
      <c r="M17" s="26">
        <f>MAX(G17,H17,I17)</f>
        <v>0</v>
      </c>
      <c r="N17" s="26">
        <f>MAX(J17,K17,L17)</f>
        <v>0</v>
      </c>
      <c r="O17" s="25">
        <f t="shared" si="0"/>
        <v>0</v>
      </c>
    </row>
    <row r="18" spans="1:15" ht="21.6" thickBot="1">
      <c r="B18" s="21"/>
      <c r="C18" s="22"/>
      <c r="D18" s="22"/>
      <c r="E18" s="22"/>
      <c r="F18" s="23"/>
      <c r="G18" s="24"/>
      <c r="H18" s="24"/>
      <c r="I18" s="25"/>
      <c r="J18" s="24"/>
      <c r="K18" s="24"/>
      <c r="L18" s="25"/>
      <c r="M18" s="26">
        <f>MAX(G18,H18,I18)</f>
        <v>0</v>
      </c>
      <c r="N18" s="26">
        <f>MAX(J18,K18,L18)</f>
        <v>0</v>
      </c>
      <c r="O18" s="25">
        <f t="shared" si="0"/>
        <v>0</v>
      </c>
    </row>
    <row r="19" spans="1:15" ht="21.6" thickBot="1">
      <c r="B19" s="28"/>
      <c r="C19" s="29"/>
      <c r="D19" s="29"/>
      <c r="E19" s="29"/>
      <c r="F19" s="30"/>
      <c r="G19" s="31"/>
      <c r="H19" s="31"/>
      <c r="I19" s="32"/>
      <c r="J19" s="31"/>
      <c r="K19" s="31"/>
      <c r="L19" s="32"/>
      <c r="M19" s="26">
        <f>MAX(G19,H19,I19)</f>
        <v>0</v>
      </c>
      <c r="N19" s="26">
        <f>MAX(J19,K19,L19)</f>
        <v>0</v>
      </c>
      <c r="O19" s="25">
        <f t="shared" si="0"/>
        <v>0</v>
      </c>
    </row>
    <row r="20" spans="1:15" ht="21.6" thickBot="1">
      <c r="B20" s="33"/>
      <c r="C20" s="34"/>
      <c r="D20" s="34"/>
      <c r="E20" s="34"/>
      <c r="F20" s="35"/>
      <c r="G20" s="34"/>
      <c r="H20" s="34"/>
      <c r="I20" s="35"/>
      <c r="J20" s="34"/>
      <c r="K20" s="34"/>
      <c r="L20" s="35"/>
      <c r="M20" s="34"/>
      <c r="N20" s="35"/>
      <c r="O20" s="35"/>
    </row>
    <row r="21" spans="1:15" s="11" customFormat="1" ht="15" thickBot="1">
      <c r="A21" s="10"/>
      <c r="B21" s="12"/>
      <c r="C21" s="13"/>
      <c r="D21" s="13"/>
      <c r="E21" s="13"/>
      <c r="F21" s="14"/>
      <c r="G21" s="13"/>
      <c r="H21" s="13"/>
      <c r="I21" s="14"/>
      <c r="J21" s="13"/>
      <c r="K21" s="13"/>
      <c r="L21" s="14"/>
      <c r="M21" s="13"/>
      <c r="N21" s="14"/>
      <c r="O21" s="14"/>
    </row>
    <row r="22" spans="1:1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>
      <c r="B23" s="16"/>
      <c r="C23" s="17" t="s">
        <v>15</v>
      </c>
      <c r="D23" s="18" t="s">
        <v>13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>
      <c r="B25" s="6"/>
      <c r="C25" s="8" t="s">
        <v>16</v>
      </c>
      <c r="D25" s="7" t="s">
        <v>17</v>
      </c>
      <c r="E25" s="6"/>
      <c r="F25" s="9" t="s">
        <v>18</v>
      </c>
      <c r="G25" s="6"/>
      <c r="H25" s="6"/>
      <c r="I25" s="6"/>
      <c r="J25" s="6"/>
      <c r="K25" s="6"/>
      <c r="L25" s="6"/>
      <c r="M25" s="6"/>
      <c r="N25" s="6"/>
      <c r="O25" s="6"/>
    </row>
    <row r="26" spans="1:1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 ht="15" thickBot="1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ht="15" thickBo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6" ht="15" thickBot="1">
      <c r="B33" s="2"/>
      <c r="C33" s="2"/>
      <c r="D33" s="2"/>
      <c r="E33" s="2"/>
      <c r="F33" s="3"/>
    </row>
    <row r="34" spans="2:6" ht="15" thickBot="1">
      <c r="B34" s="2"/>
      <c r="C34" s="2"/>
      <c r="D34" s="2"/>
      <c r="E34" s="2"/>
      <c r="F34" s="2"/>
    </row>
    <row r="35" spans="2:6" ht="15" thickBot="1">
      <c r="B35" s="2"/>
      <c r="C35" s="2"/>
      <c r="D35" s="2"/>
      <c r="E35" s="2"/>
      <c r="F35" s="2"/>
    </row>
    <row r="36" spans="2:6" ht="15" thickBot="1">
      <c r="B36" s="2"/>
      <c r="C36" s="2"/>
      <c r="D36" s="2"/>
      <c r="E36" s="2"/>
      <c r="F36" s="2"/>
    </row>
    <row r="37" spans="2:6" ht="15" thickBot="1">
      <c r="B37" s="2"/>
      <c r="C37" s="2"/>
      <c r="D37" s="2"/>
      <c r="E37" s="2"/>
      <c r="F37" s="2"/>
    </row>
    <row r="38" spans="2:6" ht="15" thickBot="1">
      <c r="B38" s="2"/>
      <c r="C38" s="2"/>
      <c r="D38" s="2"/>
      <c r="E38" s="2"/>
      <c r="F38" s="2"/>
    </row>
    <row r="39" spans="2:6" ht="15" thickBot="1">
      <c r="B39" s="2"/>
      <c r="C39" s="2"/>
      <c r="D39" s="2"/>
      <c r="E39" s="2"/>
      <c r="F39" s="2"/>
    </row>
    <row r="40" spans="2:6" ht="15" thickBot="1">
      <c r="B40" s="2"/>
      <c r="C40" s="2"/>
      <c r="D40" s="2"/>
      <c r="E40" s="2"/>
      <c r="F40" s="2"/>
    </row>
    <row r="41" spans="2:6">
      <c r="B41" s="4"/>
      <c r="C41" s="4"/>
      <c r="D41" s="4"/>
      <c r="E41" s="4"/>
      <c r="F41" s="4"/>
    </row>
  </sheetData>
  <sortState xmlns:xlrd2="http://schemas.microsoft.com/office/spreadsheetml/2017/richdata2" ref="AB13:AD16">
    <sortCondition descending="1" ref="AD13:AD16"/>
  </sortState>
  <mergeCells count="8">
    <mergeCell ref="C4:E4"/>
    <mergeCell ref="C12:E12"/>
    <mergeCell ref="B1:O1"/>
    <mergeCell ref="G3:I3"/>
    <mergeCell ref="J3:L3"/>
    <mergeCell ref="M3:N3"/>
    <mergeCell ref="F2:I2"/>
    <mergeCell ref="J2:O2"/>
  </mergeCell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3"/>
  <sheetViews>
    <sheetView topLeftCell="A2" zoomScale="115" zoomScaleNormal="115" workbookViewId="0">
      <selection activeCell="C13" sqref="C13"/>
    </sheetView>
  </sheetViews>
  <sheetFormatPr baseColWidth="10" defaultColWidth="8.88671875" defaultRowHeight="14.4"/>
  <cols>
    <col min="1" max="1" width="0.88671875" customWidth="1"/>
    <col min="2" max="2" width="7.21875" customWidth="1"/>
    <col min="3" max="3" width="45.21875" customWidth="1"/>
    <col min="4" max="4" width="14.33203125" customWidth="1"/>
    <col min="5" max="5" width="21.5546875" customWidth="1"/>
    <col min="6" max="6" width="11.44140625" customWidth="1"/>
    <col min="7" max="12" width="8.21875" customWidth="1"/>
    <col min="13" max="13" width="9.6640625" customWidth="1"/>
    <col min="15" max="15" width="9.33203125" hidden="1" customWidth="1"/>
  </cols>
  <sheetData>
    <row r="1" spans="2:15" ht="15" thickBot="1"/>
    <row r="2" spans="2:15" ht="37.200000000000003" customHeight="1" thickTop="1" thickBot="1">
      <c r="B2" s="146" t="s">
        <v>21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8"/>
    </row>
    <row r="3" spans="2:15" ht="28.2" customHeight="1" thickTop="1" thickBot="1">
      <c r="B3" s="36" t="s">
        <v>19</v>
      </c>
      <c r="C3" s="37">
        <v>45872</v>
      </c>
      <c r="D3" s="36"/>
      <c r="E3" s="38" t="s">
        <v>20</v>
      </c>
      <c r="F3" s="149" t="s">
        <v>22</v>
      </c>
      <c r="G3" s="150"/>
      <c r="H3" s="150"/>
      <c r="I3" s="151"/>
      <c r="J3" s="149" t="s">
        <v>14</v>
      </c>
      <c r="K3" s="150"/>
      <c r="L3" s="150"/>
      <c r="M3" s="150"/>
      <c r="N3" s="150"/>
      <c r="O3" s="151"/>
    </row>
    <row r="4" spans="2:15" ht="28.8" customHeight="1" thickTop="1" thickBot="1">
      <c r="B4" s="39" t="s">
        <v>0</v>
      </c>
      <c r="C4" s="40"/>
      <c r="D4" s="40"/>
      <c r="E4" s="40"/>
      <c r="F4" s="41" t="s">
        <v>1</v>
      </c>
      <c r="G4" s="152" t="s">
        <v>2</v>
      </c>
      <c r="H4" s="153"/>
      <c r="I4" s="154"/>
      <c r="J4" s="152" t="s">
        <v>3</v>
      </c>
      <c r="K4" s="153"/>
      <c r="L4" s="154"/>
      <c r="M4" s="152" t="s">
        <v>4</v>
      </c>
      <c r="N4" s="154"/>
      <c r="O4" s="42"/>
    </row>
    <row r="5" spans="2:15" s="20" customFormat="1" ht="21.6" thickBot="1">
      <c r="B5" s="43" t="s">
        <v>5</v>
      </c>
      <c r="C5" s="44" t="s">
        <v>6</v>
      </c>
      <c r="D5" s="45" t="s">
        <v>7</v>
      </c>
      <c r="E5" s="45" t="s">
        <v>8</v>
      </c>
      <c r="F5" s="46" t="s">
        <v>9</v>
      </c>
      <c r="G5" s="45">
        <v>1</v>
      </c>
      <c r="H5" s="45">
        <v>2</v>
      </c>
      <c r="I5" s="46">
        <v>3</v>
      </c>
      <c r="J5" s="45">
        <v>1</v>
      </c>
      <c r="K5" s="45">
        <v>2</v>
      </c>
      <c r="L5" s="46">
        <v>3</v>
      </c>
      <c r="M5" s="45" t="s">
        <v>10</v>
      </c>
      <c r="N5" s="46" t="s">
        <v>11</v>
      </c>
      <c r="O5" s="46" t="s">
        <v>12</v>
      </c>
    </row>
    <row r="6" spans="2:15" ht="22.2" thickTop="1" thickBot="1">
      <c r="B6" s="21"/>
      <c r="C6" s="22"/>
      <c r="D6" s="22"/>
      <c r="E6" s="22"/>
      <c r="F6" s="23"/>
      <c r="G6" s="22"/>
      <c r="H6" s="22"/>
      <c r="I6" s="23"/>
      <c r="J6" s="22"/>
      <c r="K6" s="22"/>
      <c r="L6" s="23"/>
      <c r="M6" s="22"/>
      <c r="N6" s="23"/>
      <c r="O6" s="23"/>
    </row>
    <row r="7" spans="2:15" ht="25.05" customHeight="1" thickBot="1">
      <c r="B7" s="21">
        <v>1</v>
      </c>
      <c r="C7" s="22" t="s">
        <v>38</v>
      </c>
      <c r="D7" s="47">
        <v>40078</v>
      </c>
      <c r="E7" s="23" t="s">
        <v>28</v>
      </c>
      <c r="F7" s="48">
        <v>59.55</v>
      </c>
      <c r="G7" s="24">
        <v>60</v>
      </c>
      <c r="H7" s="24"/>
      <c r="I7" s="25"/>
      <c r="J7" s="24">
        <v>75</v>
      </c>
      <c r="K7" s="24"/>
      <c r="L7" s="25"/>
      <c r="M7" s="26">
        <f>MAX(G7,H7,I7)</f>
        <v>60</v>
      </c>
      <c r="N7" s="26">
        <f>MAX(J7,K7,L7)</f>
        <v>75</v>
      </c>
      <c r="O7" s="25">
        <f t="shared" ref="O7:O21" si="0">SUM(M7:N7)</f>
        <v>135</v>
      </c>
    </row>
    <row r="8" spans="2:15" ht="25.05" customHeight="1" thickBot="1">
      <c r="B8" s="21">
        <v>2</v>
      </c>
      <c r="C8" s="22" t="s">
        <v>39</v>
      </c>
      <c r="D8" s="47">
        <v>40439</v>
      </c>
      <c r="E8" s="23" t="s">
        <v>29</v>
      </c>
      <c r="F8" s="48">
        <v>59.7</v>
      </c>
      <c r="G8" s="24">
        <v>48</v>
      </c>
      <c r="H8" s="24"/>
      <c r="I8" s="25"/>
      <c r="J8" s="24">
        <v>60</v>
      </c>
      <c r="K8" s="24"/>
      <c r="L8" s="25"/>
      <c r="M8" s="26">
        <f t="shared" ref="M8:M21" si="1">MAX(G8,H8,I8)</f>
        <v>48</v>
      </c>
      <c r="N8" s="26">
        <f t="shared" ref="N8:N21" si="2">MAX(J8,K8,L8)</f>
        <v>60</v>
      </c>
      <c r="O8" s="25">
        <f t="shared" si="0"/>
        <v>108</v>
      </c>
    </row>
    <row r="9" spans="2:15" ht="38.4" customHeight="1" thickBot="1">
      <c r="B9" s="21">
        <v>3</v>
      </c>
      <c r="C9" s="22" t="s">
        <v>40</v>
      </c>
      <c r="D9" s="47">
        <v>40429</v>
      </c>
      <c r="E9" s="23" t="s">
        <v>30</v>
      </c>
      <c r="F9" s="48">
        <v>59</v>
      </c>
      <c r="G9" s="24">
        <v>60</v>
      </c>
      <c r="H9" s="24"/>
      <c r="I9" s="25"/>
      <c r="J9" s="24">
        <v>80</v>
      </c>
      <c r="K9" s="24"/>
      <c r="L9" s="25"/>
      <c r="M9" s="26">
        <f t="shared" si="1"/>
        <v>60</v>
      </c>
      <c r="N9" s="26">
        <f t="shared" si="2"/>
        <v>80</v>
      </c>
      <c r="O9" s="25">
        <f t="shared" si="0"/>
        <v>140</v>
      </c>
    </row>
    <row r="10" spans="2:15" ht="25.05" customHeight="1" thickBot="1">
      <c r="B10" s="21">
        <v>4</v>
      </c>
      <c r="C10" s="22" t="s">
        <v>41</v>
      </c>
      <c r="D10" s="47">
        <v>39758</v>
      </c>
      <c r="E10" s="23" t="s">
        <v>42</v>
      </c>
      <c r="F10" s="48">
        <v>59</v>
      </c>
      <c r="G10" s="24">
        <v>40</v>
      </c>
      <c r="H10" s="24"/>
      <c r="I10" s="25"/>
      <c r="J10" s="24">
        <v>50</v>
      </c>
      <c r="K10" s="24"/>
      <c r="L10" s="25"/>
      <c r="M10" s="26">
        <f t="shared" si="1"/>
        <v>40</v>
      </c>
      <c r="N10" s="26">
        <f t="shared" si="2"/>
        <v>50</v>
      </c>
      <c r="O10" s="25">
        <f t="shared" si="0"/>
        <v>90</v>
      </c>
    </row>
    <row r="11" spans="2:15" ht="25.05" customHeight="1" thickBot="1">
      <c r="B11" s="21">
        <v>5</v>
      </c>
      <c r="C11" s="22"/>
      <c r="D11" s="47"/>
      <c r="E11" s="22"/>
      <c r="F11" s="23"/>
      <c r="G11" s="24"/>
      <c r="H11" s="24"/>
      <c r="I11" s="25"/>
      <c r="J11" s="24"/>
      <c r="K11" s="24"/>
      <c r="L11" s="25"/>
      <c r="M11" s="26">
        <f t="shared" si="1"/>
        <v>0</v>
      </c>
      <c r="N11" s="26">
        <f t="shared" si="2"/>
        <v>0</v>
      </c>
      <c r="O11" s="25">
        <f t="shared" si="0"/>
        <v>0</v>
      </c>
    </row>
    <row r="12" spans="2:15" ht="25.05" customHeight="1" thickBot="1">
      <c r="B12" s="21">
        <v>6</v>
      </c>
      <c r="C12" s="22"/>
      <c r="D12" s="22"/>
      <c r="E12" s="22"/>
      <c r="F12" s="23"/>
      <c r="G12" s="24"/>
      <c r="H12" s="24"/>
      <c r="I12" s="25"/>
      <c r="J12" s="24"/>
      <c r="K12" s="24"/>
      <c r="L12" s="25"/>
      <c r="M12" s="26">
        <f t="shared" si="1"/>
        <v>0</v>
      </c>
      <c r="N12" s="26">
        <f t="shared" si="2"/>
        <v>0</v>
      </c>
      <c r="O12" s="25">
        <f t="shared" si="0"/>
        <v>0</v>
      </c>
    </row>
    <row r="13" spans="2:15" ht="25.05" customHeight="1" thickBot="1">
      <c r="B13" s="21">
        <v>7</v>
      </c>
      <c r="C13" s="27"/>
      <c r="D13" s="22"/>
      <c r="E13" s="22"/>
      <c r="F13" s="23"/>
      <c r="G13" s="24"/>
      <c r="H13" s="24"/>
      <c r="I13" s="25"/>
      <c r="J13" s="24"/>
      <c r="K13" s="24"/>
      <c r="L13" s="25"/>
      <c r="M13" s="26">
        <f t="shared" si="1"/>
        <v>0</v>
      </c>
      <c r="N13" s="26">
        <f t="shared" si="2"/>
        <v>0</v>
      </c>
      <c r="O13" s="25">
        <f t="shared" si="0"/>
        <v>0</v>
      </c>
    </row>
    <row r="14" spans="2:15" ht="25.05" customHeight="1" thickBot="1">
      <c r="B14" s="21"/>
      <c r="C14" s="22"/>
      <c r="D14" s="22"/>
      <c r="E14" s="22"/>
      <c r="F14" s="23"/>
      <c r="G14" s="24"/>
      <c r="H14" s="24"/>
      <c r="I14" s="25"/>
      <c r="J14" s="24"/>
      <c r="K14" s="24"/>
      <c r="L14" s="25"/>
      <c r="M14" s="26">
        <f t="shared" si="1"/>
        <v>0</v>
      </c>
      <c r="N14" s="26">
        <f t="shared" si="2"/>
        <v>0</v>
      </c>
      <c r="O14" s="25">
        <f t="shared" si="0"/>
        <v>0</v>
      </c>
    </row>
    <row r="15" spans="2:15" ht="25.05" customHeight="1" thickBot="1">
      <c r="B15" s="21"/>
      <c r="C15" s="22"/>
      <c r="D15" s="22"/>
      <c r="E15" s="22"/>
      <c r="F15" s="23"/>
      <c r="G15" s="24"/>
      <c r="H15" s="24"/>
      <c r="I15" s="25"/>
      <c r="J15" s="24"/>
      <c r="K15" s="24"/>
      <c r="L15" s="25"/>
      <c r="M15" s="26">
        <f t="shared" si="1"/>
        <v>0</v>
      </c>
      <c r="N15" s="26">
        <f t="shared" si="2"/>
        <v>0</v>
      </c>
      <c r="O15" s="25">
        <f t="shared" si="0"/>
        <v>0</v>
      </c>
    </row>
    <row r="16" spans="2:15" ht="25.05" customHeight="1" thickBot="1">
      <c r="B16" s="21"/>
      <c r="C16" s="22"/>
      <c r="D16" s="22"/>
      <c r="E16" s="22"/>
      <c r="F16" s="23"/>
      <c r="G16" s="24"/>
      <c r="H16" s="24"/>
      <c r="I16" s="25"/>
      <c r="J16" s="24"/>
      <c r="K16" s="24"/>
      <c r="L16" s="25"/>
      <c r="M16" s="26">
        <f t="shared" si="1"/>
        <v>0</v>
      </c>
      <c r="N16" s="26">
        <f t="shared" si="2"/>
        <v>0</v>
      </c>
      <c r="O16" s="25">
        <f t="shared" si="0"/>
        <v>0</v>
      </c>
    </row>
    <row r="17" spans="1:15" ht="25.05" customHeight="1" thickBot="1">
      <c r="B17" s="21"/>
      <c r="C17" s="22"/>
      <c r="D17" s="22"/>
      <c r="E17" s="22"/>
      <c r="F17" s="23"/>
      <c r="G17" s="24"/>
      <c r="H17" s="24"/>
      <c r="I17" s="25"/>
      <c r="J17" s="24"/>
      <c r="K17" s="24"/>
      <c r="L17" s="25"/>
      <c r="M17" s="26">
        <f t="shared" si="1"/>
        <v>0</v>
      </c>
      <c r="N17" s="26">
        <f t="shared" si="2"/>
        <v>0</v>
      </c>
      <c r="O17" s="25">
        <f t="shared" si="0"/>
        <v>0</v>
      </c>
    </row>
    <row r="18" spans="1:15" ht="25.05" customHeight="1" thickBot="1">
      <c r="B18" s="21"/>
      <c r="C18" s="22"/>
      <c r="D18" s="22"/>
      <c r="E18" s="22"/>
      <c r="F18" s="23"/>
      <c r="G18" s="24"/>
      <c r="H18" s="24"/>
      <c r="I18" s="25"/>
      <c r="J18" s="24"/>
      <c r="K18" s="24"/>
      <c r="L18" s="25"/>
      <c r="M18" s="26">
        <f t="shared" si="1"/>
        <v>0</v>
      </c>
      <c r="N18" s="26">
        <f t="shared" si="2"/>
        <v>0</v>
      </c>
      <c r="O18" s="25">
        <f t="shared" si="0"/>
        <v>0</v>
      </c>
    </row>
    <row r="19" spans="1:15" ht="25.05" customHeight="1" thickBot="1">
      <c r="B19" s="21"/>
      <c r="C19" s="22"/>
      <c r="D19" s="22"/>
      <c r="E19" s="22"/>
      <c r="F19" s="23"/>
      <c r="G19" s="24"/>
      <c r="H19" s="24"/>
      <c r="I19" s="25"/>
      <c r="J19" s="24"/>
      <c r="K19" s="24"/>
      <c r="L19" s="25"/>
      <c r="M19" s="26">
        <f t="shared" si="1"/>
        <v>0</v>
      </c>
      <c r="N19" s="26">
        <f t="shared" si="2"/>
        <v>0</v>
      </c>
      <c r="O19" s="25">
        <f t="shared" si="0"/>
        <v>0</v>
      </c>
    </row>
    <row r="20" spans="1:15" ht="25.05" customHeight="1" thickBot="1">
      <c r="B20" s="21"/>
      <c r="C20" s="22"/>
      <c r="D20" s="22"/>
      <c r="E20" s="22"/>
      <c r="F20" s="23"/>
      <c r="G20" s="24"/>
      <c r="H20" s="24"/>
      <c r="I20" s="25"/>
      <c r="J20" s="24"/>
      <c r="K20" s="24"/>
      <c r="L20" s="25"/>
      <c r="M20" s="26">
        <f t="shared" si="1"/>
        <v>0</v>
      </c>
      <c r="N20" s="26">
        <f t="shared" si="2"/>
        <v>0</v>
      </c>
      <c r="O20" s="25">
        <f t="shared" si="0"/>
        <v>0</v>
      </c>
    </row>
    <row r="21" spans="1:15" ht="21.6" thickBot="1">
      <c r="B21" s="28"/>
      <c r="C21" s="29"/>
      <c r="D21" s="29"/>
      <c r="E21" s="29"/>
      <c r="F21" s="30"/>
      <c r="G21" s="31"/>
      <c r="H21" s="31"/>
      <c r="I21" s="32"/>
      <c r="J21" s="31"/>
      <c r="K21" s="31"/>
      <c r="L21" s="32"/>
      <c r="M21" s="26">
        <f t="shared" si="1"/>
        <v>0</v>
      </c>
      <c r="N21" s="26">
        <f t="shared" si="2"/>
        <v>0</v>
      </c>
      <c r="O21" s="25">
        <f t="shared" si="0"/>
        <v>0</v>
      </c>
    </row>
    <row r="22" spans="1:15" ht="14.4" customHeight="1" thickBot="1">
      <c r="B22" s="33"/>
      <c r="C22" s="34"/>
      <c r="D22" s="34"/>
      <c r="E22" s="34"/>
      <c r="F22" s="35"/>
      <c r="G22" s="34"/>
      <c r="H22" s="34"/>
      <c r="I22" s="35"/>
      <c r="J22" s="34"/>
      <c r="K22" s="34"/>
      <c r="L22" s="35"/>
      <c r="M22" s="34"/>
      <c r="N22" s="35"/>
      <c r="O22" s="35"/>
    </row>
    <row r="23" spans="1:15" s="11" customFormat="1" ht="0.6" customHeight="1" thickBot="1">
      <c r="A23" s="10"/>
      <c r="B23" s="12"/>
      <c r="C23" s="13"/>
      <c r="D23" s="13"/>
      <c r="E23" s="13"/>
      <c r="F23" s="14"/>
      <c r="G23" s="13"/>
      <c r="H23" s="13"/>
      <c r="I23" s="14"/>
      <c r="J23" s="13"/>
      <c r="K23" s="13"/>
      <c r="L23" s="14"/>
      <c r="M23" s="13"/>
      <c r="N23" s="14"/>
      <c r="O23" s="14"/>
    </row>
    <row r="24" spans="1:1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>
      <c r="B25" s="16"/>
      <c r="C25" s="17" t="s">
        <v>15</v>
      </c>
      <c r="D25" s="18" t="s">
        <v>13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19.8" customHeight="1">
      <c r="B27" s="6"/>
      <c r="C27" s="8" t="s">
        <v>16</v>
      </c>
      <c r="D27" s="7" t="s">
        <v>17</v>
      </c>
      <c r="E27" s="6"/>
      <c r="F27" s="9" t="s">
        <v>18</v>
      </c>
      <c r="G27" s="6"/>
      <c r="H27" s="6"/>
      <c r="I27" s="6"/>
      <c r="J27" s="6"/>
      <c r="K27" s="6"/>
      <c r="L27" s="6"/>
      <c r="M27" s="6"/>
      <c r="N27" s="6"/>
      <c r="O27" s="6"/>
    </row>
    <row r="28" spans="1:1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2:15" ht="15" thickBot="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ht="15" thickBo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 ht="15" thickBot="1">
      <c r="B35" s="2"/>
      <c r="C35" s="2"/>
      <c r="D35" s="2"/>
      <c r="E35" s="2"/>
      <c r="F35" s="3"/>
    </row>
    <row r="36" spans="2:15" ht="15" thickBot="1">
      <c r="B36" s="2"/>
      <c r="C36" s="2"/>
      <c r="D36" s="2"/>
      <c r="E36" s="2"/>
      <c r="F36" s="2"/>
    </row>
    <row r="37" spans="2:15" ht="15" thickBot="1">
      <c r="B37" s="2"/>
      <c r="C37" s="2"/>
      <c r="D37" s="2"/>
      <c r="E37" s="2"/>
      <c r="F37" s="2"/>
    </row>
    <row r="38" spans="2:15" ht="15" thickBot="1">
      <c r="B38" s="2"/>
      <c r="C38" s="2"/>
      <c r="D38" s="2"/>
      <c r="E38" s="2"/>
      <c r="F38" s="2"/>
    </row>
    <row r="39" spans="2:15" ht="15" thickBot="1">
      <c r="B39" s="2"/>
      <c r="C39" s="2"/>
      <c r="D39" s="2"/>
      <c r="E39" s="2"/>
      <c r="F39" s="2"/>
    </row>
    <row r="40" spans="2:15" ht="15" thickBot="1">
      <c r="B40" s="2"/>
      <c r="C40" s="2"/>
      <c r="D40" s="2"/>
      <c r="E40" s="2"/>
      <c r="F40" s="2"/>
    </row>
    <row r="41" spans="2:15" ht="15" thickBot="1">
      <c r="B41" s="2"/>
      <c r="C41" s="2"/>
      <c r="D41" s="2"/>
      <c r="E41" s="2"/>
      <c r="F41" s="2"/>
    </row>
    <row r="42" spans="2:15" ht="15" thickBot="1">
      <c r="B42" s="2"/>
      <c r="C42" s="2"/>
      <c r="D42" s="2"/>
      <c r="E42" s="2"/>
      <c r="F42" s="2"/>
    </row>
    <row r="43" spans="2:15">
      <c r="B43" s="4"/>
      <c r="C43" s="4"/>
      <c r="D43" s="4"/>
      <c r="E43" s="4"/>
      <c r="F43" s="4"/>
    </row>
  </sheetData>
  <mergeCells count="6">
    <mergeCell ref="B2:O2"/>
    <mergeCell ref="F3:I3"/>
    <mergeCell ref="J3:O3"/>
    <mergeCell ref="G4:I4"/>
    <mergeCell ref="J4:L4"/>
    <mergeCell ref="M4:N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3"/>
  <sheetViews>
    <sheetView zoomScale="70" zoomScaleNormal="70" workbookViewId="0">
      <selection activeCell="R21" sqref="R21"/>
    </sheetView>
  </sheetViews>
  <sheetFormatPr baseColWidth="10" defaultColWidth="8.88671875" defaultRowHeight="14.4"/>
  <cols>
    <col min="1" max="1" width="0.88671875" customWidth="1"/>
    <col min="2" max="2" width="6" customWidth="1"/>
    <col min="3" max="3" width="41.6640625" customWidth="1"/>
    <col min="4" max="4" width="15" customWidth="1"/>
    <col min="5" max="5" width="20.21875" customWidth="1"/>
    <col min="6" max="6" width="11" customWidth="1"/>
    <col min="7" max="9" width="8.33203125" customWidth="1"/>
    <col min="10" max="12" width="8.88671875" customWidth="1"/>
    <col min="13" max="15" width="7.88671875" customWidth="1"/>
    <col min="16" max="16" width="5" bestFit="1" customWidth="1"/>
    <col min="17" max="17" width="23" customWidth="1"/>
    <col min="18" max="18" width="12.33203125" customWidth="1"/>
    <col min="19" max="19" width="6.33203125" bestFit="1" customWidth="1"/>
    <col min="20" max="20" width="2.109375" customWidth="1"/>
    <col min="21" max="21" width="5.6640625" customWidth="1"/>
    <col min="22" max="22" width="22.109375" customWidth="1"/>
    <col min="23" max="23" width="11.77734375" customWidth="1"/>
    <col min="24" max="24" width="10.44140625" customWidth="1"/>
    <col min="25" max="25" width="2.33203125" customWidth="1"/>
    <col min="26" max="26" width="5.109375" customWidth="1"/>
    <col min="27" max="27" width="22.109375" customWidth="1"/>
    <col min="28" max="28" width="12.33203125" customWidth="1"/>
    <col min="29" max="29" width="6.109375" bestFit="1" customWidth="1"/>
  </cols>
  <sheetData>
    <row r="1" spans="2:29" ht="6.6" customHeight="1" thickBot="1"/>
    <row r="2" spans="2:29" ht="49.2" customHeight="1" thickTop="1" thickBot="1">
      <c r="B2" s="158" t="s">
        <v>21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60"/>
    </row>
    <row r="3" spans="2:29" ht="16.8" thickTop="1" thickBot="1">
      <c r="B3" s="49" t="s">
        <v>19</v>
      </c>
      <c r="C3" s="50">
        <v>45872</v>
      </c>
      <c r="D3" s="49"/>
      <c r="E3" s="51" t="s">
        <v>20</v>
      </c>
      <c r="F3" s="161" t="s">
        <v>65</v>
      </c>
      <c r="G3" s="162"/>
      <c r="H3" s="162"/>
      <c r="I3" s="163"/>
      <c r="J3" s="161" t="s">
        <v>14</v>
      </c>
      <c r="K3" s="162"/>
      <c r="L3" s="162"/>
      <c r="M3" s="162"/>
      <c r="N3" s="162"/>
      <c r="O3" s="163"/>
      <c r="R3" s="108" t="s">
        <v>73</v>
      </c>
    </row>
    <row r="4" spans="2:29" ht="16.8" thickTop="1" thickBot="1">
      <c r="B4" s="85" t="s">
        <v>0</v>
      </c>
      <c r="C4" s="82"/>
      <c r="D4" s="82"/>
      <c r="E4" s="82"/>
      <c r="F4" s="86" t="s">
        <v>1</v>
      </c>
      <c r="G4" s="164" t="s">
        <v>2</v>
      </c>
      <c r="H4" s="165"/>
      <c r="I4" s="166"/>
      <c r="J4" s="164" t="s">
        <v>3</v>
      </c>
      <c r="K4" s="165"/>
      <c r="L4" s="166"/>
      <c r="M4" s="164" t="s">
        <v>4</v>
      </c>
      <c r="N4" s="166"/>
      <c r="O4" s="87"/>
      <c r="Q4" s="108"/>
    </row>
    <row r="5" spans="2:29" s="20" customFormat="1" ht="16.2" thickBot="1">
      <c r="B5" s="88" t="s">
        <v>5</v>
      </c>
      <c r="C5" s="83" t="s">
        <v>6</v>
      </c>
      <c r="D5" s="84" t="s">
        <v>7</v>
      </c>
      <c r="E5" s="84" t="s">
        <v>8</v>
      </c>
      <c r="F5" s="89" t="s">
        <v>9</v>
      </c>
      <c r="G5" s="84">
        <v>1</v>
      </c>
      <c r="H5" s="84">
        <v>2</v>
      </c>
      <c r="I5" s="89">
        <v>3</v>
      </c>
      <c r="J5" s="84">
        <v>1</v>
      </c>
      <c r="K5" s="84">
        <v>2</v>
      </c>
      <c r="L5" s="89">
        <v>3</v>
      </c>
      <c r="M5" s="84" t="s">
        <v>10</v>
      </c>
      <c r="N5" s="89" t="s">
        <v>11</v>
      </c>
      <c r="O5" s="89" t="s">
        <v>12</v>
      </c>
      <c r="P5" s="100"/>
      <c r="Q5" s="101" t="s">
        <v>74</v>
      </c>
      <c r="R5" s="100"/>
      <c r="S5" s="100"/>
      <c r="T5" s="100"/>
      <c r="U5" s="100"/>
      <c r="V5" s="101" t="s">
        <v>76</v>
      </c>
      <c r="W5" s="100"/>
      <c r="X5" s="100"/>
      <c r="Y5" s="100"/>
      <c r="Z5" s="101" t="s">
        <v>92</v>
      </c>
      <c r="AA5" s="100"/>
      <c r="AB5" s="100"/>
      <c r="AC5" s="100"/>
    </row>
    <row r="6" spans="2:29" ht="20.399999999999999" customHeight="1" thickTop="1" thickBot="1">
      <c r="B6" s="21"/>
      <c r="C6" s="155" t="s">
        <v>64</v>
      </c>
      <c r="D6" s="156"/>
      <c r="E6" s="157"/>
      <c r="F6" s="23"/>
      <c r="G6" s="22"/>
      <c r="H6" s="22"/>
      <c r="I6" s="23"/>
      <c r="J6" s="22"/>
      <c r="K6" s="22"/>
      <c r="L6" s="23"/>
      <c r="M6" s="22"/>
      <c r="N6" s="23"/>
      <c r="O6" s="23"/>
      <c r="P6" s="102" t="s">
        <v>67</v>
      </c>
      <c r="Q6" s="103" t="s">
        <v>6</v>
      </c>
      <c r="R6" s="103" t="s">
        <v>68</v>
      </c>
      <c r="S6" s="103" t="s">
        <v>10</v>
      </c>
      <c r="T6" s="100"/>
      <c r="U6" s="102" t="s">
        <v>67</v>
      </c>
      <c r="V6" s="103" t="s">
        <v>6</v>
      </c>
      <c r="W6" s="103" t="s">
        <v>68</v>
      </c>
      <c r="X6" s="103" t="s">
        <v>13</v>
      </c>
      <c r="Y6" s="100"/>
      <c r="Z6" s="102" t="s">
        <v>67</v>
      </c>
      <c r="AA6" s="103" t="s">
        <v>6</v>
      </c>
      <c r="AB6" s="103" t="s">
        <v>68</v>
      </c>
      <c r="AC6" s="106" t="s">
        <v>12</v>
      </c>
    </row>
    <row r="7" spans="2:29" ht="25.05" customHeight="1" thickBot="1">
      <c r="B7" s="90">
        <v>1</v>
      </c>
      <c r="C7" s="91" t="s">
        <v>52</v>
      </c>
      <c r="D7" s="92">
        <v>39622</v>
      </c>
      <c r="E7" s="91" t="s">
        <v>30</v>
      </c>
      <c r="F7" s="95">
        <v>63.4</v>
      </c>
      <c r="G7" s="96">
        <v>65</v>
      </c>
      <c r="H7" s="96">
        <v>70</v>
      </c>
      <c r="I7" s="99">
        <v>73</v>
      </c>
      <c r="J7" s="96">
        <v>85</v>
      </c>
      <c r="K7" s="97">
        <v>90</v>
      </c>
      <c r="L7" s="98">
        <v>90</v>
      </c>
      <c r="M7" s="26">
        <v>70</v>
      </c>
      <c r="N7" s="26">
        <f>MAX(J7,K7,L7)</f>
        <v>90</v>
      </c>
      <c r="O7" s="25">
        <f t="shared" ref="O7:O17" si="0">SUM(M7:N7)</f>
        <v>160</v>
      </c>
      <c r="P7" s="104">
        <v>1</v>
      </c>
      <c r="Q7" s="104" t="s">
        <v>52</v>
      </c>
      <c r="R7" s="104" t="s">
        <v>30</v>
      </c>
      <c r="S7" s="104">
        <v>70</v>
      </c>
      <c r="T7" s="100"/>
      <c r="U7" s="104">
        <v>1</v>
      </c>
      <c r="V7" s="104" t="s">
        <v>52</v>
      </c>
      <c r="W7" s="104" t="s">
        <v>30</v>
      </c>
      <c r="X7" s="104">
        <v>90</v>
      </c>
      <c r="Y7" s="100"/>
      <c r="Z7" s="104">
        <v>1</v>
      </c>
      <c r="AA7" s="104" t="s">
        <v>52</v>
      </c>
      <c r="AB7" s="104" t="s">
        <v>30</v>
      </c>
      <c r="AC7" s="107">
        <v>160</v>
      </c>
    </row>
    <row r="8" spans="2:29" ht="25.05" customHeight="1" thickBot="1">
      <c r="B8" s="90">
        <v>2</v>
      </c>
      <c r="C8" s="91" t="s">
        <v>53</v>
      </c>
      <c r="D8" s="92">
        <v>39812</v>
      </c>
      <c r="E8" s="91" t="s">
        <v>28</v>
      </c>
      <c r="F8" s="95">
        <v>55.85</v>
      </c>
      <c r="G8" s="97">
        <v>50</v>
      </c>
      <c r="H8" s="97">
        <v>52</v>
      </c>
      <c r="I8" s="99">
        <v>52</v>
      </c>
      <c r="J8" s="97">
        <v>61</v>
      </c>
      <c r="K8" s="96">
        <v>61</v>
      </c>
      <c r="L8" s="99">
        <v>66</v>
      </c>
      <c r="M8" s="26">
        <v>0</v>
      </c>
      <c r="N8" s="26">
        <v>61</v>
      </c>
      <c r="O8" s="25">
        <f t="shared" si="0"/>
        <v>61</v>
      </c>
      <c r="P8" s="104">
        <v>2</v>
      </c>
      <c r="Q8" s="104" t="s">
        <v>54</v>
      </c>
      <c r="R8" s="104" t="s">
        <v>29</v>
      </c>
      <c r="S8" s="104">
        <v>59</v>
      </c>
      <c r="T8" s="100"/>
      <c r="U8" s="104">
        <v>2</v>
      </c>
      <c r="V8" s="104" t="s">
        <v>54</v>
      </c>
      <c r="W8" s="104" t="s">
        <v>29</v>
      </c>
      <c r="X8" s="104">
        <v>80</v>
      </c>
      <c r="Y8" s="100"/>
      <c r="Z8" s="104">
        <v>2</v>
      </c>
      <c r="AA8" s="104" t="s">
        <v>54</v>
      </c>
      <c r="AB8" s="104" t="s">
        <v>29</v>
      </c>
      <c r="AC8" s="107">
        <v>139</v>
      </c>
    </row>
    <row r="9" spans="2:29" ht="25.05" customHeight="1" thickBot="1">
      <c r="B9" s="90">
        <v>3</v>
      </c>
      <c r="C9" s="91" t="s">
        <v>54</v>
      </c>
      <c r="D9" s="92">
        <v>39851</v>
      </c>
      <c r="E9" s="91" t="s">
        <v>29</v>
      </c>
      <c r="F9" s="95">
        <v>57.45</v>
      </c>
      <c r="G9" s="96">
        <v>55</v>
      </c>
      <c r="H9" s="96">
        <v>57</v>
      </c>
      <c r="I9" s="98">
        <v>59</v>
      </c>
      <c r="J9" s="96">
        <v>73</v>
      </c>
      <c r="K9" s="96">
        <v>80</v>
      </c>
      <c r="L9" s="99">
        <v>86</v>
      </c>
      <c r="M9" s="26">
        <f t="shared" ref="M9:M17" si="1">MAX(G9,H9,I9)</f>
        <v>59</v>
      </c>
      <c r="N9" s="26">
        <v>80</v>
      </c>
      <c r="O9" s="25">
        <f t="shared" si="0"/>
        <v>139</v>
      </c>
      <c r="P9" s="104">
        <v>3</v>
      </c>
      <c r="Q9" s="104" t="s">
        <v>56</v>
      </c>
      <c r="R9" s="104" t="s">
        <v>31</v>
      </c>
      <c r="S9" s="104">
        <v>58</v>
      </c>
      <c r="T9" s="100"/>
      <c r="U9" s="104">
        <v>3</v>
      </c>
      <c r="V9" s="104" t="s">
        <v>56</v>
      </c>
      <c r="W9" s="104" t="s">
        <v>31</v>
      </c>
      <c r="X9" s="104">
        <v>65</v>
      </c>
      <c r="Y9" s="100"/>
      <c r="Z9" s="104">
        <v>3</v>
      </c>
      <c r="AA9" s="104" t="s">
        <v>56</v>
      </c>
      <c r="AB9" s="104" t="s">
        <v>31</v>
      </c>
      <c r="AC9" s="107">
        <v>123</v>
      </c>
    </row>
    <row r="10" spans="2:29" ht="25.05" customHeight="1" thickBot="1">
      <c r="B10" s="90">
        <v>4</v>
      </c>
      <c r="C10" s="91" t="s">
        <v>55</v>
      </c>
      <c r="D10" s="92">
        <v>40210</v>
      </c>
      <c r="E10" s="91" t="s">
        <v>30</v>
      </c>
      <c r="F10" s="95">
        <v>48.5</v>
      </c>
      <c r="G10" s="97">
        <v>50</v>
      </c>
      <c r="H10" s="96">
        <v>50</v>
      </c>
      <c r="I10" s="98">
        <v>54</v>
      </c>
      <c r="J10" s="96">
        <v>60</v>
      </c>
      <c r="K10" s="97">
        <v>65</v>
      </c>
      <c r="L10" s="99">
        <v>66</v>
      </c>
      <c r="M10" s="26">
        <f t="shared" si="1"/>
        <v>54</v>
      </c>
      <c r="N10" s="26">
        <v>60</v>
      </c>
      <c r="O10" s="25">
        <f t="shared" si="0"/>
        <v>114</v>
      </c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1"/>
    </row>
    <row r="11" spans="2:29" ht="25.05" customHeight="1" thickBot="1">
      <c r="B11" s="90">
        <v>5</v>
      </c>
      <c r="C11" s="91" t="s">
        <v>56</v>
      </c>
      <c r="D11" s="92">
        <v>40386</v>
      </c>
      <c r="E11" s="91" t="s">
        <v>31</v>
      </c>
      <c r="F11" s="95">
        <v>64</v>
      </c>
      <c r="G11" s="96">
        <v>52</v>
      </c>
      <c r="H11" s="97">
        <v>56</v>
      </c>
      <c r="I11" s="98">
        <v>58</v>
      </c>
      <c r="J11" s="96">
        <v>65</v>
      </c>
      <c r="K11" s="97">
        <v>74</v>
      </c>
      <c r="L11" s="99">
        <v>74</v>
      </c>
      <c r="M11" s="26">
        <f t="shared" si="1"/>
        <v>58</v>
      </c>
      <c r="N11" s="26">
        <v>65</v>
      </c>
      <c r="O11" s="25">
        <f t="shared" si="0"/>
        <v>123</v>
      </c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1"/>
    </row>
    <row r="12" spans="2:29" ht="16.2" customHeight="1" thickBot="1">
      <c r="B12" s="67"/>
      <c r="C12" s="68"/>
      <c r="D12" s="68"/>
      <c r="E12" s="68"/>
      <c r="F12" s="69"/>
      <c r="G12" s="70"/>
      <c r="H12" s="70"/>
      <c r="I12" s="71"/>
      <c r="J12" s="70"/>
      <c r="K12" s="70"/>
      <c r="L12" s="71"/>
      <c r="M12" s="26"/>
      <c r="N12" s="26"/>
      <c r="O12" s="25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1"/>
    </row>
    <row r="13" spans="2:29" ht="20.399999999999999" customHeight="1" thickTop="1" thickBot="1">
      <c r="B13" s="21"/>
      <c r="C13" s="155" t="s">
        <v>66</v>
      </c>
      <c r="D13" s="156"/>
      <c r="E13" s="157"/>
      <c r="F13" s="48"/>
      <c r="G13" s="24"/>
      <c r="H13" s="24"/>
      <c r="I13" s="25"/>
      <c r="J13" s="24"/>
      <c r="K13" s="24"/>
      <c r="L13" s="25"/>
      <c r="M13" s="26"/>
      <c r="N13" s="26"/>
      <c r="O13" s="25"/>
      <c r="P13" s="100"/>
      <c r="Q13" s="101" t="s">
        <v>75</v>
      </c>
      <c r="R13" s="100"/>
      <c r="S13" s="100"/>
      <c r="T13" s="100"/>
      <c r="U13" s="100"/>
      <c r="V13" s="101" t="s">
        <v>77</v>
      </c>
      <c r="W13" s="100"/>
      <c r="X13" s="100"/>
      <c r="Y13" s="100"/>
      <c r="Z13" s="101" t="s">
        <v>91</v>
      </c>
      <c r="AA13" s="100"/>
      <c r="AB13" s="100"/>
      <c r="AC13" s="101"/>
    </row>
    <row r="14" spans="2:29" ht="25.05" customHeight="1" thickBot="1">
      <c r="B14" s="90">
        <v>6</v>
      </c>
      <c r="C14" s="91" t="s">
        <v>57</v>
      </c>
      <c r="D14" s="92">
        <v>40683</v>
      </c>
      <c r="E14" s="93" t="s">
        <v>28</v>
      </c>
      <c r="F14" s="95">
        <v>66.05</v>
      </c>
      <c r="G14" s="96">
        <v>37</v>
      </c>
      <c r="H14" s="96">
        <v>42</v>
      </c>
      <c r="I14" s="99">
        <v>44</v>
      </c>
      <c r="J14" s="97">
        <v>40</v>
      </c>
      <c r="K14" s="96">
        <v>40</v>
      </c>
      <c r="L14" s="98">
        <v>45</v>
      </c>
      <c r="M14" s="26">
        <v>42</v>
      </c>
      <c r="N14" s="26">
        <f>MAX(J14,K14,L14)</f>
        <v>45</v>
      </c>
      <c r="O14" s="25">
        <f t="shared" si="0"/>
        <v>87</v>
      </c>
      <c r="P14" s="102" t="s">
        <v>67</v>
      </c>
      <c r="Q14" s="103" t="s">
        <v>6</v>
      </c>
      <c r="R14" s="103" t="s">
        <v>68</v>
      </c>
      <c r="S14" s="103" t="s">
        <v>10</v>
      </c>
      <c r="T14" s="100"/>
      <c r="U14" s="102" t="s">
        <v>67</v>
      </c>
      <c r="V14" s="103" t="s">
        <v>6</v>
      </c>
      <c r="W14" s="103" t="s">
        <v>68</v>
      </c>
      <c r="X14" s="103" t="s">
        <v>13</v>
      </c>
      <c r="Y14" s="100"/>
      <c r="Z14" s="102" t="s">
        <v>67</v>
      </c>
      <c r="AA14" s="103" t="s">
        <v>6</v>
      </c>
      <c r="AB14" s="103" t="s">
        <v>68</v>
      </c>
      <c r="AC14" s="106" t="s">
        <v>12</v>
      </c>
    </row>
    <row r="15" spans="2:29" ht="25.05" customHeight="1" thickBot="1">
      <c r="B15" s="90">
        <v>7</v>
      </c>
      <c r="C15" s="91" t="s">
        <v>58</v>
      </c>
      <c r="D15" s="92">
        <v>39827</v>
      </c>
      <c r="E15" s="93" t="s">
        <v>29</v>
      </c>
      <c r="F15" s="95">
        <v>67.5</v>
      </c>
      <c r="G15" s="96">
        <v>53</v>
      </c>
      <c r="H15" s="96">
        <v>56</v>
      </c>
      <c r="I15" s="98">
        <v>59</v>
      </c>
      <c r="J15" s="97">
        <v>70</v>
      </c>
      <c r="K15" s="96">
        <v>70</v>
      </c>
      <c r="L15" s="99">
        <v>73</v>
      </c>
      <c r="M15" s="26">
        <f t="shared" si="1"/>
        <v>59</v>
      </c>
      <c r="N15" s="26">
        <v>70</v>
      </c>
      <c r="O15" s="25">
        <f t="shared" si="0"/>
        <v>129</v>
      </c>
      <c r="P15" s="104">
        <v>1</v>
      </c>
      <c r="Q15" s="104" t="s">
        <v>58</v>
      </c>
      <c r="R15" s="104" t="s">
        <v>29</v>
      </c>
      <c r="S15" s="104">
        <v>59</v>
      </c>
      <c r="T15" s="100"/>
      <c r="U15" s="104">
        <v>1</v>
      </c>
      <c r="V15" s="104" t="s">
        <v>58</v>
      </c>
      <c r="W15" s="104" t="s">
        <v>29</v>
      </c>
      <c r="X15" s="104">
        <v>70</v>
      </c>
      <c r="Y15" s="100"/>
      <c r="Z15" s="104">
        <v>1</v>
      </c>
      <c r="AA15" s="104" t="s">
        <v>58</v>
      </c>
      <c r="AB15" s="104" t="s">
        <v>29</v>
      </c>
      <c r="AC15" s="107">
        <v>129</v>
      </c>
    </row>
    <row r="16" spans="2:29" ht="34.200000000000003" customHeight="1" thickBot="1">
      <c r="B16" s="90">
        <v>8</v>
      </c>
      <c r="C16" s="91" t="s">
        <v>59</v>
      </c>
      <c r="D16" s="92">
        <v>40225</v>
      </c>
      <c r="E16" s="93" t="s">
        <v>30</v>
      </c>
      <c r="F16" s="95">
        <v>67.05</v>
      </c>
      <c r="G16" s="97">
        <v>55</v>
      </c>
      <c r="H16" s="96">
        <v>55</v>
      </c>
      <c r="I16" s="98">
        <v>58</v>
      </c>
      <c r="J16" s="96">
        <v>68</v>
      </c>
      <c r="K16" s="97">
        <v>71</v>
      </c>
      <c r="L16" s="99">
        <v>71</v>
      </c>
      <c r="M16" s="26">
        <f t="shared" si="1"/>
        <v>58</v>
      </c>
      <c r="N16" s="26">
        <v>68</v>
      </c>
      <c r="O16" s="25">
        <f t="shared" si="0"/>
        <v>126</v>
      </c>
      <c r="P16" s="104">
        <v>2</v>
      </c>
      <c r="Q16" s="105" t="s">
        <v>59</v>
      </c>
      <c r="R16" s="104" t="s">
        <v>30</v>
      </c>
      <c r="S16" s="104">
        <v>58</v>
      </c>
      <c r="T16" s="100"/>
      <c r="U16" s="104">
        <v>2</v>
      </c>
      <c r="V16" s="105" t="s">
        <v>59</v>
      </c>
      <c r="W16" s="104" t="s">
        <v>30</v>
      </c>
      <c r="X16" s="104">
        <v>68</v>
      </c>
      <c r="Y16" s="100"/>
      <c r="Z16" s="104">
        <v>2</v>
      </c>
      <c r="AA16" s="105" t="s">
        <v>59</v>
      </c>
      <c r="AB16" s="104" t="s">
        <v>30</v>
      </c>
      <c r="AC16" s="107">
        <v>126</v>
      </c>
    </row>
    <row r="17" spans="1:29" ht="25.05" customHeight="1" thickBot="1">
      <c r="B17" s="90">
        <v>9</v>
      </c>
      <c r="C17" s="91" t="s">
        <v>60</v>
      </c>
      <c r="D17" s="92">
        <v>40691</v>
      </c>
      <c r="E17" s="93" t="s">
        <v>31</v>
      </c>
      <c r="F17" s="95">
        <v>67.05</v>
      </c>
      <c r="G17" s="97">
        <v>40</v>
      </c>
      <c r="H17" s="97">
        <v>40</v>
      </c>
      <c r="I17" s="98">
        <v>40</v>
      </c>
      <c r="J17" s="96">
        <v>50</v>
      </c>
      <c r="K17" s="96">
        <v>55</v>
      </c>
      <c r="L17" s="98">
        <v>60</v>
      </c>
      <c r="M17" s="26">
        <f t="shared" si="1"/>
        <v>40</v>
      </c>
      <c r="N17" s="26">
        <f>MAX(J17,K17,L17)</f>
        <v>60</v>
      </c>
      <c r="O17" s="25">
        <f t="shared" si="0"/>
        <v>100</v>
      </c>
      <c r="P17" s="104">
        <v>3</v>
      </c>
      <c r="Q17" s="105" t="s">
        <v>78</v>
      </c>
      <c r="R17" s="104" t="s">
        <v>28</v>
      </c>
      <c r="S17" s="104">
        <v>42</v>
      </c>
      <c r="T17" s="100"/>
      <c r="U17" s="104">
        <v>3</v>
      </c>
      <c r="V17" s="109" t="s">
        <v>60</v>
      </c>
      <c r="W17" s="109" t="s">
        <v>31</v>
      </c>
      <c r="X17" s="109">
        <v>60</v>
      </c>
      <c r="Y17" s="100"/>
      <c r="Z17" s="104">
        <v>3</v>
      </c>
      <c r="AA17" s="109" t="s">
        <v>60</v>
      </c>
      <c r="AB17" s="109" t="s">
        <v>31</v>
      </c>
      <c r="AC17" s="109">
        <v>100</v>
      </c>
    </row>
    <row r="18" spans="1:29" ht="25.05" customHeight="1" thickBot="1">
      <c r="B18" s="21"/>
      <c r="C18" s="22"/>
      <c r="D18" s="22"/>
      <c r="E18" s="22"/>
      <c r="F18" s="23"/>
      <c r="G18" s="24"/>
      <c r="H18" s="24"/>
      <c r="I18" s="25"/>
      <c r="J18" s="24"/>
      <c r="K18" s="24"/>
      <c r="L18" s="25"/>
      <c r="M18" s="26"/>
      <c r="N18" s="26"/>
      <c r="O18" s="25"/>
      <c r="V18" s="110"/>
      <c r="W18" s="100"/>
      <c r="X18" s="100"/>
      <c r="AA18" s="110"/>
      <c r="AB18" s="100"/>
      <c r="AC18" s="101"/>
    </row>
    <row r="19" spans="1:29" ht="25.05" customHeight="1" thickBot="1">
      <c r="B19" s="21"/>
      <c r="C19" s="22"/>
      <c r="D19" s="22"/>
      <c r="E19" s="22"/>
      <c r="F19" s="23"/>
      <c r="G19" s="24"/>
      <c r="H19" s="24"/>
      <c r="I19" s="25"/>
      <c r="J19" s="24"/>
      <c r="K19" s="24"/>
      <c r="L19" s="25"/>
      <c r="M19" s="26"/>
      <c r="N19" s="26"/>
      <c r="O19" s="25"/>
    </row>
    <row r="20" spans="1:29" ht="25.05" customHeight="1" thickBot="1">
      <c r="B20" s="21"/>
      <c r="C20" s="22"/>
      <c r="D20" s="22"/>
      <c r="E20" s="22"/>
      <c r="F20" s="23"/>
      <c r="G20" s="24"/>
      <c r="H20" s="24"/>
      <c r="I20" s="25"/>
      <c r="J20" s="24"/>
      <c r="K20" s="24"/>
      <c r="L20" s="25"/>
      <c r="M20" s="26"/>
      <c r="N20" s="26"/>
      <c r="O20" s="25"/>
    </row>
    <row r="21" spans="1:29" ht="21.6" thickBot="1">
      <c r="B21" s="28"/>
      <c r="C21" s="29"/>
      <c r="D21" s="29"/>
      <c r="E21" s="29"/>
      <c r="F21" s="30"/>
      <c r="G21" s="31"/>
      <c r="H21" s="31"/>
      <c r="I21" s="32"/>
      <c r="J21" s="31"/>
      <c r="K21" s="31"/>
      <c r="L21" s="32"/>
      <c r="M21" s="26"/>
      <c r="N21" s="26"/>
      <c r="O21" s="25"/>
    </row>
    <row r="22" spans="1:29" ht="14.4" customHeight="1" thickBot="1">
      <c r="B22" s="33"/>
      <c r="C22" s="34"/>
      <c r="D22" s="34"/>
      <c r="E22" s="34"/>
      <c r="F22" s="35"/>
      <c r="G22" s="34"/>
      <c r="H22" s="34"/>
      <c r="I22" s="35"/>
      <c r="J22" s="34"/>
      <c r="K22" s="34"/>
      <c r="L22" s="35"/>
      <c r="M22" s="34"/>
      <c r="N22" s="35"/>
      <c r="O22" s="35"/>
    </row>
    <row r="23" spans="1:29" s="11" customFormat="1" ht="0.6" customHeight="1" thickBot="1">
      <c r="A23" s="10"/>
      <c r="B23" s="12"/>
      <c r="C23" s="13"/>
      <c r="D23" s="13"/>
      <c r="E23" s="13"/>
      <c r="F23" s="14"/>
      <c r="G23" s="13"/>
      <c r="H23" s="13"/>
      <c r="I23" s="14"/>
      <c r="J23" s="13"/>
      <c r="K23" s="13"/>
      <c r="L23" s="14"/>
      <c r="M23" s="13"/>
      <c r="N23" s="14"/>
      <c r="O23" s="14"/>
    </row>
    <row r="24" spans="1:29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29">
      <c r="B25" s="16"/>
      <c r="C25" s="17" t="s">
        <v>15</v>
      </c>
      <c r="D25" s="18" t="s">
        <v>13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29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29" ht="19.8" customHeight="1">
      <c r="B27" s="6"/>
      <c r="C27" s="8" t="s">
        <v>16</v>
      </c>
      <c r="D27" s="7" t="s">
        <v>17</v>
      </c>
      <c r="E27" s="6"/>
      <c r="F27" s="9" t="s">
        <v>18</v>
      </c>
      <c r="G27" s="6"/>
      <c r="H27" s="6"/>
      <c r="I27" s="6"/>
      <c r="J27" s="6"/>
      <c r="K27" s="6"/>
      <c r="L27" s="6"/>
      <c r="M27" s="6"/>
      <c r="N27" s="6"/>
      <c r="O27" s="6"/>
    </row>
    <row r="28" spans="1:29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29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29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29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29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2:15" ht="15" thickBot="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ht="15" thickBo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 ht="15" thickBot="1">
      <c r="B35" s="2"/>
      <c r="C35" s="2"/>
      <c r="D35" s="2"/>
      <c r="E35" s="2"/>
      <c r="F35" s="3"/>
    </row>
    <row r="36" spans="2:15" ht="15" thickBot="1">
      <c r="B36" s="2"/>
      <c r="C36" s="2"/>
      <c r="D36" s="2"/>
      <c r="E36" s="2"/>
      <c r="F36" s="2"/>
    </row>
    <row r="37" spans="2:15" ht="15" thickBot="1">
      <c r="B37" s="2"/>
      <c r="C37" s="2"/>
      <c r="D37" s="2"/>
      <c r="E37" s="2"/>
      <c r="F37" s="2"/>
    </row>
    <row r="38" spans="2:15" ht="15" thickBot="1">
      <c r="B38" s="2"/>
      <c r="C38" s="2"/>
      <c r="D38" s="2"/>
      <c r="E38" s="2"/>
      <c r="F38" s="2"/>
    </row>
    <row r="39" spans="2:15" ht="15" thickBot="1">
      <c r="B39" s="2"/>
      <c r="C39" s="2"/>
      <c r="D39" s="2"/>
      <c r="E39" s="2"/>
      <c r="F39" s="2"/>
    </row>
    <row r="40" spans="2:15" ht="15" thickBot="1">
      <c r="B40" s="2"/>
      <c r="C40" s="2"/>
      <c r="D40" s="2"/>
      <c r="E40" s="2"/>
      <c r="F40" s="2"/>
    </row>
    <row r="41" spans="2:15" ht="15" thickBot="1">
      <c r="B41" s="2"/>
      <c r="C41" s="2"/>
      <c r="D41" s="2"/>
      <c r="E41" s="2"/>
      <c r="F41" s="2"/>
    </row>
    <row r="42" spans="2:15" ht="15" thickBot="1">
      <c r="B42" s="2"/>
      <c r="C42" s="2"/>
      <c r="D42" s="2"/>
      <c r="E42" s="2"/>
      <c r="F42" s="2"/>
    </row>
    <row r="43" spans="2:15">
      <c r="B43" s="4"/>
      <c r="C43" s="4"/>
      <c r="D43" s="4"/>
      <c r="E43" s="4"/>
      <c r="F43" s="4"/>
    </row>
  </sheetData>
  <sortState xmlns:xlrd2="http://schemas.microsoft.com/office/spreadsheetml/2017/richdata2" ref="AA15:AC18">
    <sortCondition descending="1" ref="AC15:AC18"/>
  </sortState>
  <mergeCells count="8">
    <mergeCell ref="C6:E6"/>
    <mergeCell ref="C13:E13"/>
    <mergeCell ref="B2:O2"/>
    <mergeCell ref="F3:I3"/>
    <mergeCell ref="J3:O3"/>
    <mergeCell ref="G4:I4"/>
    <mergeCell ref="J4:L4"/>
    <mergeCell ref="M4:N4"/>
  </mergeCells>
  <pageMargins left="0.7" right="0.7" top="0.75" bottom="0.75" header="0.3" footer="0.3"/>
  <pageSetup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3"/>
  <sheetViews>
    <sheetView zoomScale="99" zoomScaleNormal="99" workbookViewId="0">
      <selection activeCell="E14" sqref="E14"/>
    </sheetView>
  </sheetViews>
  <sheetFormatPr baseColWidth="10" defaultColWidth="8.88671875" defaultRowHeight="14.4"/>
  <cols>
    <col min="1" max="1" width="0.88671875" customWidth="1"/>
    <col min="2" max="2" width="7.21875" customWidth="1"/>
    <col min="3" max="3" width="34.44140625" customWidth="1"/>
    <col min="4" max="4" width="15.77734375" customWidth="1"/>
    <col min="5" max="5" width="20.88671875" customWidth="1"/>
    <col min="6" max="6" width="11.44140625" customWidth="1"/>
    <col min="13" max="13" width="9.6640625" customWidth="1"/>
    <col min="15" max="15" width="9.33203125" customWidth="1"/>
  </cols>
  <sheetData>
    <row r="1" spans="2:15" ht="15" thickBot="1"/>
    <row r="2" spans="2:15" ht="37.200000000000003" customHeight="1" thickTop="1" thickBot="1">
      <c r="B2" s="146" t="s">
        <v>21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8"/>
    </row>
    <row r="3" spans="2:15" ht="28.2" customHeight="1" thickTop="1" thickBot="1">
      <c r="B3" s="36" t="s">
        <v>19</v>
      </c>
      <c r="C3" s="37">
        <v>45872</v>
      </c>
      <c r="D3" s="36"/>
      <c r="E3" s="38" t="s">
        <v>20</v>
      </c>
      <c r="F3" s="149" t="s">
        <v>24</v>
      </c>
      <c r="G3" s="150"/>
      <c r="H3" s="150"/>
      <c r="I3" s="151"/>
      <c r="J3" s="149" t="s">
        <v>14</v>
      </c>
      <c r="K3" s="150"/>
      <c r="L3" s="150"/>
      <c r="M3" s="150"/>
      <c r="N3" s="150"/>
      <c r="O3" s="151"/>
    </row>
    <row r="4" spans="2:15" ht="28.8" customHeight="1" thickTop="1" thickBot="1">
      <c r="B4" s="39" t="s">
        <v>0</v>
      </c>
      <c r="C4" s="40"/>
      <c r="D4" s="40"/>
      <c r="E4" s="40"/>
      <c r="F4" s="41" t="s">
        <v>1</v>
      </c>
      <c r="G4" s="152" t="s">
        <v>2</v>
      </c>
      <c r="H4" s="153"/>
      <c r="I4" s="154"/>
      <c r="J4" s="152" t="s">
        <v>3</v>
      </c>
      <c r="K4" s="153"/>
      <c r="L4" s="154"/>
      <c r="M4" s="152" t="s">
        <v>4</v>
      </c>
      <c r="N4" s="154"/>
      <c r="O4" s="42"/>
    </row>
    <row r="5" spans="2:15" s="20" customFormat="1" ht="21.6" thickBot="1">
      <c r="B5" s="43" t="s">
        <v>5</v>
      </c>
      <c r="C5" s="44" t="s">
        <v>6</v>
      </c>
      <c r="D5" s="45" t="s">
        <v>7</v>
      </c>
      <c r="E5" s="45" t="s">
        <v>8</v>
      </c>
      <c r="F5" s="46" t="s">
        <v>9</v>
      </c>
      <c r="G5" s="45">
        <v>1</v>
      </c>
      <c r="H5" s="45">
        <v>2</v>
      </c>
      <c r="I5" s="46">
        <v>3</v>
      </c>
      <c r="J5" s="45">
        <v>1</v>
      </c>
      <c r="K5" s="45">
        <v>2</v>
      </c>
      <c r="L5" s="46">
        <v>3</v>
      </c>
      <c r="M5" s="45" t="s">
        <v>10</v>
      </c>
      <c r="N5" s="46" t="s">
        <v>11</v>
      </c>
      <c r="O5" s="46" t="s">
        <v>12</v>
      </c>
    </row>
    <row r="6" spans="2:15" ht="22.2" thickTop="1" thickBot="1">
      <c r="B6" s="21"/>
      <c r="C6" s="22"/>
      <c r="D6" s="22"/>
      <c r="E6" s="22"/>
      <c r="F6" s="23"/>
      <c r="G6" s="22"/>
      <c r="H6" s="22"/>
      <c r="I6" s="23"/>
      <c r="J6" s="22"/>
      <c r="K6" s="22"/>
      <c r="L6" s="23"/>
      <c r="M6" s="22"/>
      <c r="N6" s="23"/>
      <c r="O6" s="23"/>
    </row>
    <row r="7" spans="2:15" ht="25.05" customHeight="1" thickBot="1">
      <c r="B7" s="21">
        <v>1</v>
      </c>
      <c r="C7" s="22" t="s">
        <v>57</v>
      </c>
      <c r="D7" s="47">
        <v>40683</v>
      </c>
      <c r="E7" s="23" t="s">
        <v>28</v>
      </c>
      <c r="F7" s="23"/>
      <c r="G7" s="24"/>
      <c r="H7" s="24"/>
      <c r="I7" s="25"/>
      <c r="J7" s="24"/>
      <c r="K7" s="24"/>
      <c r="L7" s="25"/>
      <c r="M7" s="26">
        <f>MAX(G7,H7,I7)</f>
        <v>0</v>
      </c>
      <c r="N7" s="26">
        <f>MAX(J7,K7,L7)</f>
        <v>0</v>
      </c>
      <c r="O7" s="25">
        <f t="shared" ref="O7:O21" si="0">SUM(M7:N7)</f>
        <v>0</v>
      </c>
    </row>
    <row r="8" spans="2:15" ht="25.05" customHeight="1" thickBot="1">
      <c r="B8" s="21">
        <v>2</v>
      </c>
      <c r="C8" s="22" t="s">
        <v>58</v>
      </c>
      <c r="D8" s="47">
        <v>39827</v>
      </c>
      <c r="E8" s="23" t="s">
        <v>29</v>
      </c>
      <c r="F8" s="23"/>
      <c r="G8" s="24"/>
      <c r="H8" s="24"/>
      <c r="I8" s="25"/>
      <c r="J8" s="24"/>
      <c r="K8" s="24"/>
      <c r="L8" s="25"/>
      <c r="M8" s="26">
        <f t="shared" ref="M8:M21" si="1">MAX(G8,H8,I8)</f>
        <v>0</v>
      </c>
      <c r="N8" s="26">
        <f t="shared" ref="N8:N21" si="2">MAX(J8,K8,L8)</f>
        <v>0</v>
      </c>
      <c r="O8" s="25">
        <f t="shared" si="0"/>
        <v>0</v>
      </c>
    </row>
    <row r="9" spans="2:15" ht="39" customHeight="1" thickBot="1">
      <c r="B9" s="21">
        <v>3</v>
      </c>
      <c r="C9" s="22" t="s">
        <v>59</v>
      </c>
      <c r="D9" s="47">
        <v>40225</v>
      </c>
      <c r="E9" s="23" t="s">
        <v>30</v>
      </c>
      <c r="F9" s="23"/>
      <c r="G9" s="24"/>
      <c r="H9" s="24"/>
      <c r="I9" s="25"/>
      <c r="J9" s="24"/>
      <c r="K9" s="24"/>
      <c r="L9" s="25"/>
      <c r="M9" s="26">
        <f t="shared" si="1"/>
        <v>0</v>
      </c>
      <c r="N9" s="26">
        <f t="shared" si="2"/>
        <v>0</v>
      </c>
      <c r="O9" s="25">
        <f t="shared" si="0"/>
        <v>0</v>
      </c>
    </row>
    <row r="10" spans="2:15" ht="25.05" customHeight="1" thickBot="1">
      <c r="B10" s="21">
        <v>4</v>
      </c>
      <c r="C10" s="22" t="s">
        <v>60</v>
      </c>
      <c r="D10" s="47">
        <v>40691</v>
      </c>
      <c r="E10" s="23" t="s">
        <v>31</v>
      </c>
      <c r="F10" s="23"/>
      <c r="G10" s="24"/>
      <c r="H10" s="24"/>
      <c r="I10" s="25"/>
      <c r="J10" s="24"/>
      <c r="K10" s="24"/>
      <c r="L10" s="25"/>
      <c r="M10" s="26">
        <f t="shared" si="1"/>
        <v>0</v>
      </c>
      <c r="N10" s="26">
        <f t="shared" si="2"/>
        <v>0</v>
      </c>
      <c r="O10" s="25">
        <f t="shared" si="0"/>
        <v>0</v>
      </c>
    </row>
    <row r="11" spans="2:15" ht="25.05" customHeight="1" thickBot="1">
      <c r="B11" s="21">
        <v>5</v>
      </c>
      <c r="C11" s="22"/>
      <c r="D11" s="47"/>
      <c r="E11" s="23"/>
      <c r="F11" s="23"/>
      <c r="G11" s="24"/>
      <c r="H11" s="24"/>
      <c r="I11" s="25"/>
      <c r="J11" s="24"/>
      <c r="K11" s="24"/>
      <c r="L11" s="25"/>
      <c r="M11" s="26">
        <f t="shared" si="1"/>
        <v>0</v>
      </c>
      <c r="N11" s="26">
        <f t="shared" si="2"/>
        <v>0</v>
      </c>
      <c r="O11" s="25">
        <f t="shared" si="0"/>
        <v>0</v>
      </c>
    </row>
    <row r="12" spans="2:15" ht="25.05" customHeight="1" thickBot="1">
      <c r="B12" s="21">
        <v>6</v>
      </c>
      <c r="C12" s="22"/>
      <c r="D12" s="47"/>
      <c r="E12" s="23"/>
      <c r="F12" s="23"/>
      <c r="G12" s="24"/>
      <c r="H12" s="24"/>
      <c r="I12" s="25"/>
      <c r="J12" s="24"/>
      <c r="K12" s="24"/>
      <c r="L12" s="25"/>
      <c r="M12" s="26">
        <f t="shared" si="1"/>
        <v>0</v>
      </c>
      <c r="N12" s="26">
        <f t="shared" si="2"/>
        <v>0</v>
      </c>
      <c r="O12" s="25">
        <f t="shared" si="0"/>
        <v>0</v>
      </c>
    </row>
    <row r="13" spans="2:15" ht="25.05" customHeight="1" thickBot="1">
      <c r="B13" s="21">
        <v>7</v>
      </c>
      <c r="C13" s="22"/>
      <c r="D13" s="47"/>
      <c r="E13" s="22"/>
      <c r="F13" s="23"/>
      <c r="G13" s="24"/>
      <c r="H13" s="24"/>
      <c r="I13" s="25"/>
      <c r="J13" s="24"/>
      <c r="K13" s="24"/>
      <c r="L13" s="25"/>
      <c r="M13" s="26">
        <f t="shared" si="1"/>
        <v>0</v>
      </c>
      <c r="N13" s="26">
        <f t="shared" si="2"/>
        <v>0</v>
      </c>
      <c r="O13" s="25">
        <f t="shared" si="0"/>
        <v>0</v>
      </c>
    </row>
    <row r="14" spans="2:15" ht="25.05" customHeight="1" thickBot="1">
      <c r="B14" s="21"/>
      <c r="C14" s="22"/>
      <c r="D14" s="47"/>
      <c r="E14" s="22"/>
      <c r="F14" s="23"/>
      <c r="G14" s="24"/>
      <c r="H14" s="24"/>
      <c r="I14" s="25"/>
      <c r="J14" s="24"/>
      <c r="K14" s="24"/>
      <c r="L14" s="25"/>
      <c r="M14" s="26">
        <f t="shared" si="1"/>
        <v>0</v>
      </c>
      <c r="N14" s="26">
        <f t="shared" si="2"/>
        <v>0</v>
      </c>
      <c r="O14" s="25">
        <f t="shared" si="0"/>
        <v>0</v>
      </c>
    </row>
    <row r="15" spans="2:15" ht="25.05" customHeight="1" thickBot="1">
      <c r="B15" s="21"/>
      <c r="C15" s="22"/>
      <c r="D15" s="47"/>
      <c r="E15" s="22"/>
      <c r="F15" s="23"/>
      <c r="G15" s="24"/>
      <c r="H15" s="24"/>
      <c r="I15" s="25"/>
      <c r="J15" s="24"/>
      <c r="K15" s="24"/>
      <c r="L15" s="25"/>
      <c r="M15" s="26">
        <f t="shared" si="1"/>
        <v>0</v>
      </c>
      <c r="N15" s="26">
        <f t="shared" si="2"/>
        <v>0</v>
      </c>
      <c r="O15" s="25">
        <f t="shared" si="0"/>
        <v>0</v>
      </c>
    </row>
    <row r="16" spans="2:15" ht="25.05" customHeight="1" thickBot="1">
      <c r="B16" s="21"/>
      <c r="C16" s="22"/>
      <c r="D16" s="22"/>
      <c r="E16" s="22"/>
      <c r="F16" s="23"/>
      <c r="G16" s="24"/>
      <c r="H16" s="24"/>
      <c r="I16" s="25"/>
      <c r="J16" s="24"/>
      <c r="K16" s="24"/>
      <c r="L16" s="25"/>
      <c r="M16" s="26">
        <f t="shared" si="1"/>
        <v>0</v>
      </c>
      <c r="N16" s="26">
        <f t="shared" si="2"/>
        <v>0</v>
      </c>
      <c r="O16" s="25">
        <f t="shared" si="0"/>
        <v>0</v>
      </c>
    </row>
    <row r="17" spans="1:15" ht="25.05" customHeight="1" thickBot="1">
      <c r="B17" s="21"/>
      <c r="C17" s="22"/>
      <c r="D17" s="22"/>
      <c r="E17" s="22"/>
      <c r="F17" s="23"/>
      <c r="G17" s="24"/>
      <c r="H17" s="24"/>
      <c r="I17" s="25"/>
      <c r="J17" s="24"/>
      <c r="K17" s="24"/>
      <c r="L17" s="25"/>
      <c r="M17" s="26">
        <f t="shared" si="1"/>
        <v>0</v>
      </c>
      <c r="N17" s="26">
        <f t="shared" si="2"/>
        <v>0</v>
      </c>
      <c r="O17" s="25">
        <f t="shared" si="0"/>
        <v>0</v>
      </c>
    </row>
    <row r="18" spans="1:15" ht="25.05" customHeight="1" thickBot="1">
      <c r="B18" s="21"/>
      <c r="C18" s="22"/>
      <c r="D18" s="22"/>
      <c r="E18" s="22"/>
      <c r="F18" s="23"/>
      <c r="G18" s="24"/>
      <c r="H18" s="24"/>
      <c r="I18" s="25"/>
      <c r="J18" s="24"/>
      <c r="K18" s="24"/>
      <c r="L18" s="25"/>
      <c r="M18" s="26">
        <f t="shared" si="1"/>
        <v>0</v>
      </c>
      <c r="N18" s="26">
        <f t="shared" si="2"/>
        <v>0</v>
      </c>
      <c r="O18" s="25">
        <f t="shared" si="0"/>
        <v>0</v>
      </c>
    </row>
    <row r="19" spans="1:15" ht="25.05" customHeight="1" thickBot="1">
      <c r="B19" s="21"/>
      <c r="C19" s="22"/>
      <c r="D19" s="22"/>
      <c r="E19" s="22"/>
      <c r="F19" s="23"/>
      <c r="G19" s="24"/>
      <c r="H19" s="24"/>
      <c r="I19" s="25"/>
      <c r="J19" s="24"/>
      <c r="K19" s="24"/>
      <c r="L19" s="25"/>
      <c r="M19" s="26">
        <f t="shared" si="1"/>
        <v>0</v>
      </c>
      <c r="N19" s="26">
        <f t="shared" si="2"/>
        <v>0</v>
      </c>
      <c r="O19" s="25">
        <f t="shared" si="0"/>
        <v>0</v>
      </c>
    </row>
    <row r="20" spans="1:15" ht="25.05" customHeight="1" thickBot="1">
      <c r="B20" s="21"/>
      <c r="C20" s="22"/>
      <c r="D20" s="22"/>
      <c r="E20" s="22"/>
      <c r="F20" s="23"/>
      <c r="G20" s="24"/>
      <c r="H20" s="24"/>
      <c r="I20" s="25"/>
      <c r="J20" s="24"/>
      <c r="K20" s="24"/>
      <c r="L20" s="25"/>
      <c r="M20" s="26">
        <f t="shared" si="1"/>
        <v>0</v>
      </c>
      <c r="N20" s="26">
        <f t="shared" si="2"/>
        <v>0</v>
      </c>
      <c r="O20" s="25">
        <f t="shared" si="0"/>
        <v>0</v>
      </c>
    </row>
    <row r="21" spans="1:15" ht="21.6" thickBot="1">
      <c r="B21" s="28"/>
      <c r="C21" s="29"/>
      <c r="D21" s="29"/>
      <c r="E21" s="29"/>
      <c r="F21" s="30"/>
      <c r="G21" s="31"/>
      <c r="H21" s="31"/>
      <c r="I21" s="32"/>
      <c r="J21" s="31"/>
      <c r="K21" s="31"/>
      <c r="L21" s="32"/>
      <c r="M21" s="26">
        <f t="shared" si="1"/>
        <v>0</v>
      </c>
      <c r="N21" s="26">
        <f t="shared" si="2"/>
        <v>0</v>
      </c>
      <c r="O21" s="25">
        <f t="shared" si="0"/>
        <v>0</v>
      </c>
    </row>
    <row r="22" spans="1:15" ht="14.4" customHeight="1" thickBot="1">
      <c r="B22" s="33"/>
      <c r="C22" s="34"/>
      <c r="D22" s="34"/>
      <c r="E22" s="34"/>
      <c r="F22" s="35"/>
      <c r="G22" s="34"/>
      <c r="H22" s="34"/>
      <c r="I22" s="35"/>
      <c r="J22" s="34"/>
      <c r="K22" s="34"/>
      <c r="L22" s="35"/>
      <c r="M22" s="34"/>
      <c r="N22" s="35"/>
      <c r="O22" s="35"/>
    </row>
    <row r="23" spans="1:15" s="11" customFormat="1" ht="0.6" customHeight="1" thickBot="1">
      <c r="A23" s="10"/>
      <c r="B23" s="12"/>
      <c r="C23" s="13"/>
      <c r="D23" s="13"/>
      <c r="E23" s="13"/>
      <c r="F23" s="14"/>
      <c r="G23" s="13"/>
      <c r="H23" s="13"/>
      <c r="I23" s="14"/>
      <c r="J23" s="13"/>
      <c r="K23" s="13"/>
      <c r="L23" s="14"/>
      <c r="M23" s="13"/>
      <c r="N23" s="14"/>
      <c r="O23" s="14"/>
    </row>
    <row r="24" spans="1:1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>
      <c r="B25" s="16"/>
      <c r="C25" s="17" t="s">
        <v>15</v>
      </c>
      <c r="D25" s="18" t="s">
        <v>13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19.8" customHeight="1">
      <c r="B27" s="6"/>
      <c r="C27" s="8" t="s">
        <v>16</v>
      </c>
      <c r="D27" s="7" t="s">
        <v>17</v>
      </c>
      <c r="E27" s="6"/>
      <c r="F27" s="9" t="s">
        <v>18</v>
      </c>
      <c r="G27" s="6"/>
      <c r="H27" s="6"/>
      <c r="I27" s="6"/>
      <c r="J27" s="6"/>
      <c r="K27" s="6"/>
      <c r="L27" s="6"/>
      <c r="M27" s="6"/>
      <c r="N27" s="6"/>
      <c r="O27" s="6"/>
    </row>
    <row r="28" spans="1:1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2:15" ht="15" thickBot="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ht="15" thickBo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 ht="15" thickBot="1">
      <c r="B35" s="2"/>
      <c r="C35" s="2"/>
      <c r="D35" s="2"/>
      <c r="E35" s="2"/>
      <c r="F35" s="3"/>
    </row>
    <row r="36" spans="2:15" ht="15" thickBot="1">
      <c r="B36" s="2"/>
      <c r="C36" s="2"/>
      <c r="D36" s="2"/>
      <c r="E36" s="2"/>
      <c r="F36" s="2"/>
    </row>
    <row r="37" spans="2:15" ht="15" thickBot="1">
      <c r="B37" s="2"/>
      <c r="C37" s="2"/>
      <c r="D37" s="2"/>
      <c r="E37" s="2"/>
      <c r="F37" s="2"/>
    </row>
    <row r="38" spans="2:15" ht="15" thickBot="1">
      <c r="B38" s="2"/>
      <c r="C38" s="2"/>
      <c r="D38" s="2"/>
      <c r="E38" s="2"/>
      <c r="F38" s="2"/>
    </row>
    <row r="39" spans="2:15" ht="15" thickBot="1">
      <c r="B39" s="2"/>
      <c r="C39" s="2"/>
      <c r="D39" s="2"/>
      <c r="E39" s="2"/>
      <c r="F39" s="2"/>
    </row>
    <row r="40" spans="2:15" ht="15" thickBot="1">
      <c r="B40" s="2"/>
      <c r="C40" s="2"/>
      <c r="D40" s="2"/>
      <c r="E40" s="2"/>
      <c r="F40" s="2"/>
    </row>
    <row r="41" spans="2:15" ht="15" thickBot="1">
      <c r="B41" s="2"/>
      <c r="C41" s="2"/>
      <c r="D41" s="2"/>
      <c r="E41" s="2"/>
      <c r="F41" s="2"/>
    </row>
    <row r="42" spans="2:15" ht="15" thickBot="1">
      <c r="B42" s="2"/>
      <c r="C42" s="2"/>
      <c r="D42" s="2"/>
      <c r="E42" s="2"/>
      <c r="F42" s="2"/>
    </row>
    <row r="43" spans="2:15">
      <c r="B43" s="4"/>
      <c r="C43" s="4"/>
      <c r="D43" s="4"/>
      <c r="E43" s="4"/>
      <c r="F43" s="4"/>
    </row>
  </sheetData>
  <mergeCells count="6">
    <mergeCell ref="B2:O2"/>
    <mergeCell ref="F3:I3"/>
    <mergeCell ref="J3:O3"/>
    <mergeCell ref="G4:I4"/>
    <mergeCell ref="J4:L4"/>
    <mergeCell ref="M4:N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43"/>
  <sheetViews>
    <sheetView zoomScale="70" zoomScaleNormal="70" workbookViewId="0">
      <selection activeCell="E13" sqref="E13"/>
    </sheetView>
  </sheetViews>
  <sheetFormatPr baseColWidth="10" defaultColWidth="8.88671875" defaultRowHeight="14.4"/>
  <cols>
    <col min="1" max="1" width="0.88671875" style="182" customWidth="1"/>
    <col min="2" max="2" width="6.5546875" style="182" customWidth="1"/>
    <col min="3" max="3" width="40.77734375" style="182" customWidth="1"/>
    <col min="4" max="4" width="14.44140625" style="182" customWidth="1"/>
    <col min="5" max="5" width="16.5546875" style="182" customWidth="1"/>
    <col min="6" max="6" width="10.33203125" style="182" customWidth="1"/>
    <col min="7" max="10" width="10.109375" style="182" customWidth="1"/>
    <col min="11" max="12" width="12" style="182" customWidth="1"/>
    <col min="13" max="13" width="9.6640625" style="182" customWidth="1"/>
    <col min="14" max="14" width="8.88671875" style="182" customWidth="1"/>
    <col min="15" max="15" width="9.33203125" style="182" customWidth="1"/>
    <col min="16" max="19" width="4.77734375" style="182" customWidth="1"/>
    <col min="20" max="20" width="2.109375" style="182" customWidth="1"/>
    <col min="21" max="21" width="5.6640625" style="182" customWidth="1"/>
    <col min="22" max="22" width="23.21875" style="182" customWidth="1"/>
    <col min="23" max="24" width="9.88671875" style="182" customWidth="1"/>
    <col min="25" max="25" width="1.5546875" style="182" customWidth="1"/>
    <col min="26" max="26" width="5.5546875" style="182" customWidth="1"/>
    <col min="27" max="27" width="25.44140625" style="182" customWidth="1"/>
    <col min="28" max="28" width="10.33203125" style="182" customWidth="1"/>
    <col min="29" max="29" width="6.21875" style="182" customWidth="1"/>
    <col min="30" max="16384" width="8.88671875" style="182"/>
  </cols>
  <sheetData>
    <row r="1" spans="2:29" ht="7.2" customHeight="1" thickBot="1"/>
    <row r="2" spans="2:29" ht="60" customHeight="1" thickTop="1" thickBot="1">
      <c r="B2" s="183" t="s">
        <v>21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5"/>
    </row>
    <row r="3" spans="2:29" ht="28.2" customHeight="1" thickTop="1" thickBot="1">
      <c r="B3" s="52" t="s">
        <v>19</v>
      </c>
      <c r="C3" s="53">
        <v>45873</v>
      </c>
      <c r="D3" s="52"/>
      <c r="E3" s="54" t="s">
        <v>20</v>
      </c>
      <c r="F3" s="143" t="s">
        <v>23</v>
      </c>
      <c r="G3" s="144"/>
      <c r="H3" s="144"/>
      <c r="I3" s="145"/>
      <c r="J3" s="143" t="s">
        <v>14</v>
      </c>
      <c r="K3" s="144"/>
      <c r="L3" s="144"/>
      <c r="M3" s="144"/>
      <c r="N3" s="144"/>
      <c r="O3" s="145"/>
      <c r="R3" s="108" t="s">
        <v>73</v>
      </c>
    </row>
    <row r="4" spans="2:29" ht="28.8" customHeight="1" thickTop="1" thickBot="1">
      <c r="B4" s="55" t="s">
        <v>0</v>
      </c>
      <c r="C4" s="186"/>
      <c r="D4" s="186"/>
      <c r="E4" s="186"/>
      <c r="F4" s="56" t="s">
        <v>1</v>
      </c>
      <c r="G4" s="140" t="s">
        <v>2</v>
      </c>
      <c r="H4" s="141"/>
      <c r="I4" s="142"/>
      <c r="J4" s="140" t="s">
        <v>3</v>
      </c>
      <c r="K4" s="141"/>
      <c r="L4" s="142"/>
      <c r="M4" s="140" t="s">
        <v>4</v>
      </c>
      <c r="N4" s="142"/>
      <c r="O4" s="187"/>
      <c r="Q4" s="108"/>
    </row>
    <row r="5" spans="2:29" s="188" customFormat="1" ht="15" thickBot="1">
      <c r="B5" s="57" t="s">
        <v>5</v>
      </c>
      <c r="C5" s="58" t="s">
        <v>6</v>
      </c>
      <c r="D5" s="59" t="s">
        <v>7</v>
      </c>
      <c r="E5" s="59" t="s">
        <v>8</v>
      </c>
      <c r="F5" s="60" t="s">
        <v>9</v>
      </c>
      <c r="G5" s="59">
        <v>1</v>
      </c>
      <c r="H5" s="59">
        <v>2</v>
      </c>
      <c r="I5" s="60">
        <v>3</v>
      </c>
      <c r="J5" s="59">
        <v>1</v>
      </c>
      <c r="K5" s="59">
        <v>2</v>
      </c>
      <c r="L5" s="60">
        <v>3</v>
      </c>
      <c r="M5" s="59" t="s">
        <v>10</v>
      </c>
      <c r="N5" s="60" t="s">
        <v>11</v>
      </c>
      <c r="O5" s="60" t="s">
        <v>12</v>
      </c>
      <c r="P5" s="182"/>
      <c r="Q5" s="94" t="s">
        <v>88</v>
      </c>
      <c r="R5" s="182"/>
      <c r="S5" s="182"/>
      <c r="T5" s="182"/>
      <c r="U5" s="182"/>
      <c r="V5" s="94" t="s">
        <v>89</v>
      </c>
      <c r="W5" s="182"/>
      <c r="X5" s="182"/>
      <c r="Y5" s="182"/>
      <c r="Z5" s="94" t="s">
        <v>90</v>
      </c>
      <c r="AA5" s="182"/>
      <c r="AB5" s="182"/>
      <c r="AC5" s="182"/>
    </row>
    <row r="6" spans="2:29" ht="15.6" thickTop="1" thickBot="1">
      <c r="B6" s="189"/>
      <c r="C6" s="190"/>
      <c r="D6" s="190"/>
      <c r="E6" s="190"/>
      <c r="F6" s="191"/>
      <c r="G6" s="190"/>
      <c r="H6" s="190"/>
      <c r="I6" s="191"/>
      <c r="J6" s="190"/>
      <c r="K6" s="190"/>
      <c r="L6" s="191"/>
      <c r="M6" s="190"/>
      <c r="N6" s="191"/>
      <c r="O6" s="191"/>
      <c r="P6" s="192" t="s">
        <v>67</v>
      </c>
      <c r="Q6" s="193" t="s">
        <v>6</v>
      </c>
      <c r="R6" s="193" t="s">
        <v>68</v>
      </c>
      <c r="S6" s="193" t="s">
        <v>10</v>
      </c>
      <c r="U6" s="192" t="s">
        <v>67</v>
      </c>
      <c r="V6" s="193" t="s">
        <v>6</v>
      </c>
      <c r="W6" s="193" t="s">
        <v>68</v>
      </c>
      <c r="X6" s="193" t="s">
        <v>13</v>
      </c>
      <c r="Z6" s="192" t="s">
        <v>67</v>
      </c>
      <c r="AA6" s="193" t="s">
        <v>6</v>
      </c>
      <c r="AB6" s="193" t="s">
        <v>68</v>
      </c>
      <c r="AC6" s="194" t="s">
        <v>12</v>
      </c>
    </row>
    <row r="7" spans="2:29" ht="40.799999999999997" customHeight="1" thickBot="1">
      <c r="B7" s="189">
        <v>1</v>
      </c>
      <c r="C7" s="190" t="s">
        <v>43</v>
      </c>
      <c r="D7" s="195">
        <v>39842</v>
      </c>
      <c r="E7" s="191" t="s">
        <v>28</v>
      </c>
      <c r="F7" s="191">
        <v>81.55</v>
      </c>
      <c r="G7" s="196">
        <v>85</v>
      </c>
      <c r="H7" s="196">
        <v>90</v>
      </c>
      <c r="I7" s="197">
        <v>0</v>
      </c>
      <c r="J7" s="196">
        <v>110</v>
      </c>
      <c r="K7" s="196">
        <v>115</v>
      </c>
      <c r="L7" s="197">
        <v>0</v>
      </c>
      <c r="M7" s="198">
        <f t="shared" ref="M7:M13" si="0">MAX(G7,H7,I7)</f>
        <v>90</v>
      </c>
      <c r="N7" s="198">
        <f t="shared" ref="N7:N13" si="1">MAX(J7,K7,L7)</f>
        <v>115</v>
      </c>
      <c r="O7" s="197">
        <f t="shared" ref="O7:O13" si="2">SUM(M7:N7)</f>
        <v>205</v>
      </c>
      <c r="P7" s="199">
        <v>1</v>
      </c>
      <c r="Q7" s="199" t="s">
        <v>43</v>
      </c>
      <c r="R7" s="199" t="s">
        <v>28</v>
      </c>
      <c r="S7" s="199">
        <v>90</v>
      </c>
      <c r="U7" s="199">
        <v>1</v>
      </c>
      <c r="V7" s="199" t="s">
        <v>43</v>
      </c>
      <c r="W7" s="199" t="s">
        <v>28</v>
      </c>
      <c r="X7" s="199">
        <v>115</v>
      </c>
      <c r="Z7" s="199">
        <v>1</v>
      </c>
      <c r="AA7" s="199" t="s">
        <v>43</v>
      </c>
      <c r="AB7" s="199" t="s">
        <v>28</v>
      </c>
      <c r="AC7" s="133">
        <v>205</v>
      </c>
    </row>
    <row r="8" spans="2:29" ht="25.05" customHeight="1" thickBot="1">
      <c r="B8" s="189">
        <v>2</v>
      </c>
      <c r="C8" s="190" t="s">
        <v>44</v>
      </c>
      <c r="D8" s="195">
        <v>39772</v>
      </c>
      <c r="E8" s="191" t="s">
        <v>29</v>
      </c>
      <c r="F8" s="191">
        <v>81.55</v>
      </c>
      <c r="G8" s="196">
        <v>70</v>
      </c>
      <c r="H8" s="196">
        <v>75</v>
      </c>
      <c r="I8" s="200">
        <v>80</v>
      </c>
      <c r="J8" s="196">
        <v>100</v>
      </c>
      <c r="K8" s="201">
        <v>105</v>
      </c>
      <c r="L8" s="202">
        <v>105</v>
      </c>
      <c r="M8" s="198">
        <f t="shared" si="0"/>
        <v>80</v>
      </c>
      <c r="N8" s="198">
        <v>100</v>
      </c>
      <c r="O8" s="197">
        <f t="shared" si="2"/>
        <v>180</v>
      </c>
      <c r="P8" s="199">
        <v>2</v>
      </c>
      <c r="Q8" s="199" t="s">
        <v>44</v>
      </c>
      <c r="R8" s="199" t="s">
        <v>29</v>
      </c>
      <c r="S8" s="199">
        <v>80</v>
      </c>
      <c r="U8" s="199">
        <v>2</v>
      </c>
      <c r="V8" s="199" t="s">
        <v>44</v>
      </c>
      <c r="W8" s="199" t="s">
        <v>29</v>
      </c>
      <c r="X8" s="199">
        <v>100</v>
      </c>
      <c r="Z8" s="199">
        <v>2</v>
      </c>
      <c r="AA8" s="199" t="s">
        <v>44</v>
      </c>
      <c r="AB8" s="199" t="s">
        <v>29</v>
      </c>
      <c r="AC8" s="133">
        <v>180</v>
      </c>
    </row>
    <row r="9" spans="2:29" ht="25.05" customHeight="1" thickBot="1">
      <c r="B9" s="189"/>
      <c r="C9" s="190"/>
      <c r="D9" s="195"/>
      <c r="E9" s="191"/>
      <c r="F9" s="191"/>
      <c r="G9" s="203"/>
      <c r="H9" s="203"/>
      <c r="I9" s="197"/>
      <c r="J9" s="203"/>
      <c r="K9" s="203"/>
      <c r="L9" s="197"/>
      <c r="M9" s="198">
        <f t="shared" si="0"/>
        <v>0</v>
      </c>
      <c r="N9" s="198">
        <f t="shared" si="1"/>
        <v>0</v>
      </c>
      <c r="O9" s="197">
        <f t="shared" si="2"/>
        <v>0</v>
      </c>
      <c r="P9" s="199"/>
      <c r="Q9" s="199"/>
      <c r="R9" s="199"/>
      <c r="S9" s="199"/>
      <c r="U9" s="199"/>
      <c r="V9" s="199"/>
      <c r="W9" s="199"/>
      <c r="X9" s="199"/>
      <c r="Z9" s="199"/>
      <c r="AA9" s="199"/>
      <c r="AB9" s="199"/>
      <c r="AC9" s="133"/>
    </row>
    <row r="10" spans="2:29" ht="25.05" customHeight="1" thickBot="1">
      <c r="B10" s="189"/>
      <c r="C10" s="190"/>
      <c r="D10" s="190"/>
      <c r="E10" s="191"/>
      <c r="F10" s="191"/>
      <c r="G10" s="203"/>
      <c r="H10" s="203"/>
      <c r="I10" s="197"/>
      <c r="J10" s="203"/>
      <c r="K10" s="203"/>
      <c r="L10" s="197"/>
      <c r="M10" s="198">
        <f t="shared" si="0"/>
        <v>0</v>
      </c>
      <c r="N10" s="198">
        <f t="shared" si="1"/>
        <v>0</v>
      </c>
      <c r="O10" s="197">
        <f t="shared" si="2"/>
        <v>0</v>
      </c>
    </row>
    <row r="11" spans="2:29" ht="25.05" customHeight="1" thickBot="1">
      <c r="B11" s="189"/>
      <c r="C11" s="190"/>
      <c r="D11" s="190"/>
      <c r="E11" s="191"/>
      <c r="F11" s="191"/>
      <c r="G11" s="203"/>
      <c r="H11" s="203"/>
      <c r="I11" s="197"/>
      <c r="J11" s="203"/>
      <c r="K11" s="203"/>
      <c r="L11" s="197"/>
      <c r="M11" s="198">
        <f t="shared" si="0"/>
        <v>0</v>
      </c>
      <c r="N11" s="198">
        <f t="shared" si="1"/>
        <v>0</v>
      </c>
      <c r="O11" s="197">
        <f t="shared" si="2"/>
        <v>0</v>
      </c>
    </row>
    <row r="12" spans="2:29" ht="25.05" customHeight="1" thickBot="1">
      <c r="B12" s="189"/>
      <c r="C12" s="190"/>
      <c r="D12" s="190"/>
      <c r="E12" s="191"/>
      <c r="F12" s="191"/>
      <c r="G12" s="203"/>
      <c r="H12" s="203"/>
      <c r="I12" s="197"/>
      <c r="J12" s="203"/>
      <c r="K12" s="203"/>
      <c r="L12" s="197"/>
      <c r="M12" s="198">
        <f t="shared" si="0"/>
        <v>0</v>
      </c>
      <c r="N12" s="198">
        <f t="shared" si="1"/>
        <v>0</v>
      </c>
      <c r="O12" s="197">
        <f t="shared" si="2"/>
        <v>0</v>
      </c>
    </row>
    <row r="13" spans="2:29" ht="25.05" customHeight="1" thickBot="1">
      <c r="B13" s="189"/>
      <c r="C13" s="190"/>
      <c r="D13" s="190"/>
      <c r="E13" s="190"/>
      <c r="F13" s="191"/>
      <c r="G13" s="203"/>
      <c r="H13" s="203"/>
      <c r="I13" s="197"/>
      <c r="J13" s="203"/>
      <c r="K13" s="203"/>
      <c r="L13" s="197"/>
      <c r="M13" s="198">
        <f t="shared" si="0"/>
        <v>0</v>
      </c>
      <c r="N13" s="198">
        <f t="shared" si="1"/>
        <v>0</v>
      </c>
      <c r="O13" s="197">
        <f t="shared" si="2"/>
        <v>0</v>
      </c>
    </row>
    <row r="14" spans="2:29" ht="25.05" customHeight="1" thickBot="1">
      <c r="B14" s="189"/>
      <c r="C14" s="190"/>
      <c r="D14" s="190"/>
      <c r="E14" s="190"/>
      <c r="F14" s="191"/>
      <c r="G14" s="203"/>
      <c r="H14" s="203"/>
      <c r="I14" s="197"/>
      <c r="J14" s="203"/>
      <c r="K14" s="203"/>
      <c r="L14" s="197"/>
      <c r="M14" s="198"/>
      <c r="N14" s="198"/>
      <c r="O14" s="197"/>
    </row>
    <row r="15" spans="2:29" ht="25.05" customHeight="1" thickBot="1">
      <c r="B15" s="189"/>
      <c r="C15" s="190"/>
      <c r="D15" s="190"/>
      <c r="E15" s="190"/>
      <c r="F15" s="191"/>
      <c r="G15" s="203"/>
      <c r="H15" s="203"/>
      <c r="I15" s="197"/>
      <c r="J15" s="203"/>
      <c r="K15" s="203"/>
      <c r="L15" s="197"/>
      <c r="M15" s="198"/>
      <c r="N15" s="198"/>
      <c r="O15" s="197"/>
    </row>
    <row r="16" spans="2:29" ht="25.05" customHeight="1" thickBot="1">
      <c r="B16" s="189"/>
      <c r="C16" s="190"/>
      <c r="D16" s="190"/>
      <c r="E16" s="190"/>
      <c r="F16" s="191"/>
      <c r="G16" s="203"/>
      <c r="H16" s="203"/>
      <c r="I16" s="197"/>
      <c r="J16" s="203"/>
      <c r="K16" s="203"/>
      <c r="L16" s="197"/>
      <c r="M16" s="198"/>
      <c r="N16" s="198"/>
      <c r="O16" s="197"/>
    </row>
    <row r="17" spans="1:29" ht="25.05" customHeight="1" thickBot="1">
      <c r="B17" s="189"/>
      <c r="C17" s="190"/>
      <c r="D17" s="190"/>
      <c r="E17" s="190"/>
      <c r="F17" s="191"/>
      <c r="G17" s="203"/>
      <c r="H17" s="203"/>
      <c r="I17" s="197"/>
      <c r="J17" s="203"/>
      <c r="K17" s="203"/>
      <c r="L17" s="197"/>
      <c r="M17" s="198"/>
      <c r="N17" s="198"/>
      <c r="O17" s="197"/>
    </row>
    <row r="18" spans="1:29" ht="25.05" customHeight="1" thickBot="1">
      <c r="B18" s="189"/>
      <c r="C18" s="190"/>
      <c r="D18" s="190"/>
      <c r="E18" s="190"/>
      <c r="F18" s="191"/>
      <c r="G18" s="203"/>
      <c r="H18" s="203"/>
      <c r="I18" s="197"/>
      <c r="J18" s="203"/>
      <c r="K18" s="203"/>
      <c r="L18" s="197"/>
      <c r="M18" s="198"/>
      <c r="N18" s="198"/>
      <c r="O18" s="197"/>
    </row>
    <row r="19" spans="1:29" ht="25.05" customHeight="1" thickBot="1">
      <c r="B19" s="189"/>
      <c r="C19" s="190"/>
      <c r="D19" s="190"/>
      <c r="E19" s="190"/>
      <c r="F19" s="191"/>
      <c r="G19" s="203"/>
      <c r="H19" s="203"/>
      <c r="I19" s="197"/>
      <c r="J19" s="203"/>
      <c r="K19" s="203"/>
      <c r="L19" s="197"/>
      <c r="M19" s="198"/>
      <c r="N19" s="198"/>
      <c r="O19" s="197"/>
    </row>
    <row r="20" spans="1:29" ht="25.05" customHeight="1" thickBot="1">
      <c r="B20" s="189"/>
      <c r="C20" s="190"/>
      <c r="D20" s="190"/>
      <c r="E20" s="190"/>
      <c r="F20" s="191"/>
      <c r="G20" s="203"/>
      <c r="H20" s="203"/>
      <c r="I20" s="197"/>
      <c r="J20" s="203"/>
      <c r="K20" s="203"/>
      <c r="L20" s="197"/>
      <c r="M20" s="198">
        <f>MAX(G20,H20,I20)</f>
        <v>0</v>
      </c>
      <c r="N20" s="198">
        <f>MAX(J20,K20,L20)</f>
        <v>0</v>
      </c>
      <c r="O20" s="197">
        <f>SUM(M20:N20)</f>
        <v>0</v>
      </c>
    </row>
    <row r="21" spans="1:29" ht="15" thickBot="1">
      <c r="B21" s="204"/>
      <c r="C21" s="205"/>
      <c r="D21" s="205"/>
      <c r="E21" s="205"/>
      <c r="F21" s="206"/>
      <c r="G21" s="207"/>
      <c r="H21" s="207"/>
      <c r="I21" s="208"/>
      <c r="J21" s="207"/>
      <c r="K21" s="207"/>
      <c r="L21" s="208"/>
      <c r="M21" s="198">
        <f>MAX(G21,H21,I21)</f>
        <v>0</v>
      </c>
      <c r="N21" s="198">
        <f>MAX(J21,K21,L21)</f>
        <v>0</v>
      </c>
      <c r="O21" s="197">
        <f>SUM(M21:N21)</f>
        <v>0</v>
      </c>
    </row>
    <row r="22" spans="1:29" ht="14.4" customHeight="1" thickBot="1">
      <c r="B22" s="209"/>
      <c r="C22" s="210"/>
      <c r="D22" s="210"/>
      <c r="E22" s="210"/>
      <c r="F22" s="211"/>
      <c r="G22" s="210"/>
      <c r="H22" s="210"/>
      <c r="I22" s="211"/>
      <c r="J22" s="210"/>
      <c r="K22" s="210"/>
      <c r="L22" s="211"/>
      <c r="M22" s="210"/>
      <c r="N22" s="211"/>
      <c r="O22" s="211"/>
    </row>
    <row r="23" spans="1:29" s="213" customFormat="1" ht="0.6" customHeight="1" thickBot="1">
      <c r="A23" s="212"/>
      <c r="B23" s="12"/>
      <c r="C23" s="13"/>
      <c r="D23" s="13"/>
      <c r="E23" s="13"/>
      <c r="F23" s="14"/>
      <c r="G23" s="13"/>
      <c r="H23" s="13"/>
      <c r="I23" s="14"/>
      <c r="J23" s="13"/>
      <c r="K23" s="13"/>
      <c r="L23" s="14"/>
      <c r="M23" s="13"/>
      <c r="N23" s="14"/>
      <c r="O23" s="14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</row>
    <row r="24" spans="1:29" ht="15" thickBot="1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</row>
    <row r="25" spans="1:29">
      <c r="B25" s="16"/>
      <c r="C25" s="214" t="s">
        <v>15</v>
      </c>
      <c r="D25" s="215" t="s">
        <v>13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29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29" ht="19.8" customHeight="1">
      <c r="B27" s="216"/>
      <c r="C27" s="8" t="s">
        <v>16</v>
      </c>
      <c r="D27" s="7" t="s">
        <v>17</v>
      </c>
      <c r="E27" s="216"/>
      <c r="F27" s="9" t="s">
        <v>18</v>
      </c>
      <c r="G27" s="216"/>
      <c r="H27" s="216"/>
      <c r="I27" s="216"/>
      <c r="J27" s="216"/>
      <c r="K27" s="216"/>
      <c r="L27" s="216"/>
      <c r="M27" s="216"/>
      <c r="N27" s="216"/>
      <c r="O27" s="216"/>
    </row>
    <row r="28" spans="1:29"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</row>
    <row r="29" spans="1:29"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</row>
    <row r="30" spans="1:29"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</row>
    <row r="31" spans="1:29"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</row>
    <row r="32" spans="1:29"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</row>
    <row r="33" spans="2:15" ht="15" thickBot="1"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</row>
    <row r="34" spans="2:15" ht="15" thickBot="1"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</row>
    <row r="35" spans="2:15" ht="15" thickBot="1">
      <c r="B35" s="219"/>
      <c r="C35" s="219"/>
      <c r="D35" s="219"/>
      <c r="E35" s="219"/>
      <c r="F35" s="220"/>
    </row>
    <row r="36" spans="2:15" ht="15" thickBot="1">
      <c r="B36" s="219"/>
      <c r="C36" s="219"/>
      <c r="D36" s="219"/>
      <c r="E36" s="219"/>
      <c r="F36" s="219"/>
    </row>
    <row r="37" spans="2:15" ht="15" thickBot="1">
      <c r="B37" s="219"/>
      <c r="C37" s="219"/>
      <c r="D37" s="219"/>
      <c r="E37" s="219"/>
      <c r="F37" s="219"/>
    </row>
    <row r="38" spans="2:15" ht="15" thickBot="1">
      <c r="B38" s="219"/>
      <c r="C38" s="219"/>
      <c r="D38" s="219"/>
      <c r="E38" s="219"/>
      <c r="F38" s="219"/>
    </row>
    <row r="39" spans="2:15" ht="15" thickBot="1">
      <c r="B39" s="219"/>
      <c r="C39" s="219"/>
      <c r="D39" s="219"/>
      <c r="E39" s="219"/>
      <c r="F39" s="219"/>
    </row>
    <row r="40" spans="2:15" ht="15" thickBot="1">
      <c r="B40" s="219"/>
      <c r="C40" s="219"/>
      <c r="D40" s="219"/>
      <c r="E40" s="219"/>
      <c r="F40" s="219"/>
    </row>
    <row r="41" spans="2:15" ht="15" thickBot="1">
      <c r="B41" s="219"/>
      <c r="C41" s="219"/>
      <c r="D41" s="219"/>
      <c r="E41" s="219"/>
      <c r="F41" s="219"/>
    </row>
    <row r="42" spans="2:15" ht="15" thickBot="1">
      <c r="B42" s="219"/>
      <c r="C42" s="219"/>
      <c r="D42" s="219"/>
      <c r="E42" s="219"/>
      <c r="F42" s="219"/>
    </row>
    <row r="43" spans="2:15">
      <c r="B43" s="221"/>
      <c r="C43" s="221"/>
      <c r="D43" s="221"/>
      <c r="E43" s="221"/>
      <c r="F43" s="221"/>
    </row>
  </sheetData>
  <mergeCells count="6">
    <mergeCell ref="B2:O2"/>
    <mergeCell ref="F3:I3"/>
    <mergeCell ref="J3:O3"/>
    <mergeCell ref="G4:I4"/>
    <mergeCell ref="J4:L4"/>
    <mergeCell ref="M4:N4"/>
  </mergeCells>
  <pageMargins left="0.7" right="0.7" top="1.25" bottom="0.75" header="0.3" footer="0.3"/>
  <pageSetup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43"/>
  <sheetViews>
    <sheetView zoomScale="60" zoomScaleNormal="60" workbookViewId="0">
      <selection activeCell="W18" sqref="W18"/>
    </sheetView>
  </sheetViews>
  <sheetFormatPr baseColWidth="10" defaultColWidth="8.88671875" defaultRowHeight="14.4"/>
  <cols>
    <col min="1" max="1" width="0.88671875" customWidth="1"/>
    <col min="2" max="2" width="5.88671875" customWidth="1"/>
    <col min="3" max="3" width="50.6640625" customWidth="1"/>
    <col min="4" max="4" width="13.109375" customWidth="1"/>
    <col min="5" max="5" width="16" customWidth="1"/>
    <col min="6" max="6" width="9.5546875" customWidth="1"/>
    <col min="7" max="9" width="10.77734375" customWidth="1"/>
    <col min="10" max="12" width="10.6640625" customWidth="1"/>
    <col min="13" max="13" width="9.6640625" customWidth="1"/>
    <col min="14" max="14" width="8.88671875" customWidth="1"/>
    <col min="15" max="15" width="9.33203125" customWidth="1"/>
    <col min="16" max="16" width="2.33203125" customWidth="1"/>
    <col min="17" max="17" width="5.6640625" customWidth="1"/>
    <col min="18" max="18" width="20.5546875" customWidth="1"/>
    <col min="19" max="19" width="12.33203125" customWidth="1"/>
    <col min="20" max="20" width="6.109375" customWidth="1"/>
    <col min="21" max="21" width="2.33203125" customWidth="1"/>
    <col min="22" max="22" width="5.6640625" customWidth="1"/>
    <col min="23" max="23" width="28.44140625" customWidth="1"/>
    <col min="24" max="24" width="11.88671875" customWidth="1"/>
    <col min="25" max="25" width="9.44140625" customWidth="1"/>
    <col min="26" max="26" width="2.33203125" customWidth="1"/>
    <col min="27" max="27" width="5" customWidth="1"/>
    <col min="28" max="28" width="22" customWidth="1"/>
    <col min="29" max="29" width="11.21875" customWidth="1"/>
    <col min="30" max="30" width="6.21875" customWidth="1"/>
  </cols>
  <sheetData>
    <row r="1" spans="2:31" ht="15" thickBot="1"/>
    <row r="2" spans="2:31" ht="51" customHeight="1" thickTop="1" thickBot="1">
      <c r="B2" s="170" t="s">
        <v>21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2"/>
    </row>
    <row r="3" spans="2:31" ht="22.8" customHeight="1" thickTop="1" thickBot="1">
      <c r="B3" s="117" t="s">
        <v>19</v>
      </c>
      <c r="C3" s="118">
        <v>45873</v>
      </c>
      <c r="D3" s="117"/>
      <c r="E3" s="119" t="s">
        <v>20</v>
      </c>
      <c r="F3" s="173" t="s">
        <v>81</v>
      </c>
      <c r="G3" s="174"/>
      <c r="H3" s="174"/>
      <c r="I3" s="175"/>
      <c r="J3" s="173" t="s">
        <v>14</v>
      </c>
      <c r="K3" s="174"/>
      <c r="L3" s="174"/>
      <c r="M3" s="174"/>
      <c r="N3" s="174"/>
      <c r="O3" s="175"/>
    </row>
    <row r="4" spans="2:31" ht="20.399999999999999" customHeight="1" thickTop="1" thickBot="1">
      <c r="B4" s="120" t="s">
        <v>0</v>
      </c>
      <c r="C4" s="121"/>
      <c r="D4" s="121"/>
      <c r="E4" s="121"/>
      <c r="F4" s="122" t="s">
        <v>1</v>
      </c>
      <c r="G4" s="176" t="s">
        <v>2</v>
      </c>
      <c r="H4" s="177"/>
      <c r="I4" s="178"/>
      <c r="J4" s="176" t="s">
        <v>3</v>
      </c>
      <c r="K4" s="177"/>
      <c r="L4" s="178"/>
      <c r="M4" s="176" t="s">
        <v>4</v>
      </c>
      <c r="N4" s="178"/>
      <c r="O4" s="123"/>
      <c r="R4" s="108" t="s">
        <v>73</v>
      </c>
    </row>
    <row r="5" spans="2:31" s="20" customFormat="1" ht="18" thickBot="1">
      <c r="B5" s="124" t="s">
        <v>5</v>
      </c>
      <c r="C5" s="125" t="s">
        <v>6</v>
      </c>
      <c r="D5" s="126" t="s">
        <v>7</v>
      </c>
      <c r="E5" s="126" t="s">
        <v>8</v>
      </c>
      <c r="F5" s="127" t="s">
        <v>9</v>
      </c>
      <c r="G5" s="126">
        <v>1</v>
      </c>
      <c r="H5" s="126">
        <v>2</v>
      </c>
      <c r="I5" s="127">
        <v>3</v>
      </c>
      <c r="J5" s="126">
        <v>1</v>
      </c>
      <c r="K5" s="126">
        <v>2</v>
      </c>
      <c r="L5" s="127">
        <v>3</v>
      </c>
      <c r="M5" s="126" t="s">
        <v>10</v>
      </c>
      <c r="N5" s="127" t="s">
        <v>11</v>
      </c>
      <c r="O5" s="127" t="s">
        <v>12</v>
      </c>
      <c r="P5"/>
      <c r="Q5" s="100"/>
      <c r="R5" s="101" t="s">
        <v>82</v>
      </c>
      <c r="S5" s="100"/>
      <c r="T5" s="100"/>
      <c r="U5" s="100"/>
      <c r="V5" s="100"/>
      <c r="W5" s="101" t="s">
        <v>83</v>
      </c>
      <c r="X5" s="100"/>
      <c r="Y5" s="100"/>
      <c r="Z5" s="100"/>
      <c r="AA5" s="101" t="s">
        <v>84</v>
      </c>
      <c r="AB5" s="100"/>
      <c r="AC5" s="100"/>
      <c r="AD5" s="100"/>
      <c r="AE5"/>
    </row>
    <row r="6" spans="2:31" ht="22.2" thickTop="1" thickBot="1">
      <c r="B6" s="90"/>
      <c r="C6" s="167" t="s">
        <v>79</v>
      </c>
      <c r="D6" s="168"/>
      <c r="E6" s="169"/>
      <c r="F6" s="23"/>
      <c r="G6" s="22"/>
      <c r="H6" s="22"/>
      <c r="I6" s="23"/>
      <c r="J6" s="22"/>
      <c r="K6" s="22"/>
      <c r="L6" s="23"/>
      <c r="M6" s="22"/>
      <c r="N6" s="23"/>
      <c r="O6" s="23"/>
      <c r="Q6" s="102" t="s">
        <v>67</v>
      </c>
      <c r="R6" s="103" t="s">
        <v>6</v>
      </c>
      <c r="S6" s="103" t="s">
        <v>68</v>
      </c>
      <c r="T6" s="103" t="s">
        <v>10</v>
      </c>
      <c r="U6" s="100"/>
      <c r="V6" s="102" t="s">
        <v>67</v>
      </c>
      <c r="W6" s="103" t="s">
        <v>6</v>
      </c>
      <c r="X6" s="103" t="s">
        <v>68</v>
      </c>
      <c r="Y6" s="103" t="s">
        <v>13</v>
      </c>
      <c r="Z6" s="100"/>
      <c r="AA6" s="102" t="s">
        <v>67</v>
      </c>
      <c r="AB6" s="103" t="s">
        <v>6</v>
      </c>
      <c r="AC6" s="103" t="s">
        <v>68</v>
      </c>
      <c r="AD6" s="106" t="s">
        <v>12</v>
      </c>
    </row>
    <row r="7" spans="2:31" ht="21.6" thickBot="1">
      <c r="B7" s="90">
        <v>1</v>
      </c>
      <c r="C7" s="91" t="s">
        <v>45</v>
      </c>
      <c r="D7" s="92">
        <v>39747</v>
      </c>
      <c r="E7" s="93" t="s">
        <v>28</v>
      </c>
      <c r="F7" s="95">
        <v>75.650000000000006</v>
      </c>
      <c r="G7" s="111">
        <v>47</v>
      </c>
      <c r="H7" s="113">
        <v>52</v>
      </c>
      <c r="I7" s="112">
        <v>54</v>
      </c>
      <c r="J7" s="113">
        <v>60</v>
      </c>
      <c r="K7" s="113">
        <v>60</v>
      </c>
      <c r="L7" s="114">
        <v>60</v>
      </c>
      <c r="M7" s="26">
        <f>MAX(G7,H7,I7)</f>
        <v>54</v>
      </c>
      <c r="N7" s="26">
        <v>0</v>
      </c>
      <c r="O7" s="25">
        <f t="shared" ref="O7:O21" si="0">SUM(M7:N7)</f>
        <v>54</v>
      </c>
      <c r="P7" s="20"/>
      <c r="Q7" s="104">
        <v>1</v>
      </c>
      <c r="R7" s="104" t="s">
        <v>46</v>
      </c>
      <c r="S7" s="104" t="s">
        <v>29</v>
      </c>
      <c r="T7" s="104">
        <v>70</v>
      </c>
      <c r="U7" s="100"/>
      <c r="V7" s="104">
        <v>1</v>
      </c>
      <c r="W7" s="104" t="s">
        <v>46</v>
      </c>
      <c r="X7" s="104" t="s">
        <v>29</v>
      </c>
      <c r="Y7" s="104">
        <v>80</v>
      </c>
      <c r="Z7" s="100"/>
      <c r="AA7" s="104">
        <v>1</v>
      </c>
      <c r="AB7" s="104" t="s">
        <v>46</v>
      </c>
      <c r="AC7" s="104" t="s">
        <v>29</v>
      </c>
      <c r="AD7" s="107">
        <v>150</v>
      </c>
      <c r="AE7" s="20"/>
    </row>
    <row r="8" spans="2:31" ht="21.6" thickBot="1">
      <c r="B8" s="90">
        <v>2</v>
      </c>
      <c r="C8" s="91" t="s">
        <v>46</v>
      </c>
      <c r="D8" s="92">
        <v>39660</v>
      </c>
      <c r="E8" s="93" t="s">
        <v>29</v>
      </c>
      <c r="F8" s="95">
        <v>74.349999999999994</v>
      </c>
      <c r="G8" s="111">
        <v>65</v>
      </c>
      <c r="H8" s="113">
        <v>70</v>
      </c>
      <c r="I8" s="112">
        <v>70</v>
      </c>
      <c r="J8" s="111">
        <v>75</v>
      </c>
      <c r="K8" s="111">
        <v>77</v>
      </c>
      <c r="L8" s="112">
        <v>80</v>
      </c>
      <c r="M8" s="26">
        <f t="shared" ref="M8:M21" si="1">MAX(G8,H8,I8)</f>
        <v>70</v>
      </c>
      <c r="N8" s="26">
        <f t="shared" ref="N8:N21" si="2">MAX(J8,K8,L8)</f>
        <v>80</v>
      </c>
      <c r="O8" s="25">
        <f t="shared" si="0"/>
        <v>150</v>
      </c>
      <c r="Q8" s="104">
        <v>2</v>
      </c>
      <c r="R8" s="104" t="s">
        <v>48</v>
      </c>
      <c r="S8" s="104" t="s">
        <v>31</v>
      </c>
      <c r="T8" s="104">
        <v>58</v>
      </c>
      <c r="U8" s="100"/>
      <c r="V8" s="104">
        <v>2</v>
      </c>
      <c r="W8" s="104" t="s">
        <v>48</v>
      </c>
      <c r="X8" s="104" t="s">
        <v>31</v>
      </c>
      <c r="Y8" s="104">
        <v>76</v>
      </c>
      <c r="Z8" s="100"/>
      <c r="AA8" s="104">
        <v>2</v>
      </c>
      <c r="AB8" s="104" t="s">
        <v>48</v>
      </c>
      <c r="AC8" s="104" t="s">
        <v>31</v>
      </c>
      <c r="AD8" s="107">
        <v>134</v>
      </c>
    </row>
    <row r="9" spans="2:31" ht="35.4" thickBot="1">
      <c r="B9" s="90">
        <v>3</v>
      </c>
      <c r="C9" s="91" t="s">
        <v>47</v>
      </c>
      <c r="D9" s="92">
        <v>40731</v>
      </c>
      <c r="E9" s="93" t="s">
        <v>30</v>
      </c>
      <c r="F9" s="95">
        <v>71.150000000000006</v>
      </c>
      <c r="G9" s="111">
        <v>53</v>
      </c>
      <c r="H9" s="111">
        <v>56</v>
      </c>
      <c r="I9" s="114">
        <v>58</v>
      </c>
      <c r="J9" s="111">
        <v>59</v>
      </c>
      <c r="K9" s="111">
        <v>62</v>
      </c>
      <c r="L9" s="114">
        <v>71</v>
      </c>
      <c r="M9" s="26">
        <v>56</v>
      </c>
      <c r="N9" s="26">
        <v>62</v>
      </c>
      <c r="O9" s="25">
        <f t="shared" si="0"/>
        <v>118</v>
      </c>
      <c r="Q9" s="104">
        <v>3</v>
      </c>
      <c r="R9" s="105" t="s">
        <v>47</v>
      </c>
      <c r="S9" s="104" t="s">
        <v>30</v>
      </c>
      <c r="T9" s="104">
        <v>56</v>
      </c>
      <c r="U9" s="100"/>
      <c r="V9" s="104">
        <v>3</v>
      </c>
      <c r="W9" s="105" t="s">
        <v>47</v>
      </c>
      <c r="X9" s="104" t="s">
        <v>30</v>
      </c>
      <c r="Y9" s="104">
        <v>62</v>
      </c>
      <c r="Z9" s="100"/>
      <c r="AA9" s="104">
        <v>3</v>
      </c>
      <c r="AB9" s="105" t="s">
        <v>47</v>
      </c>
      <c r="AC9" s="104" t="s">
        <v>30</v>
      </c>
      <c r="AD9" s="107">
        <v>118</v>
      </c>
    </row>
    <row r="10" spans="2:31" ht="21.6" thickBot="1">
      <c r="B10" s="90">
        <v>4</v>
      </c>
      <c r="C10" s="91" t="s">
        <v>48</v>
      </c>
      <c r="D10" s="92">
        <v>39897</v>
      </c>
      <c r="E10" s="93" t="s">
        <v>31</v>
      </c>
      <c r="F10" s="95">
        <v>76</v>
      </c>
      <c r="G10" s="111">
        <v>53</v>
      </c>
      <c r="H10" s="111">
        <v>56</v>
      </c>
      <c r="I10" s="112">
        <v>58</v>
      </c>
      <c r="J10" s="111">
        <v>63</v>
      </c>
      <c r="K10" s="111">
        <v>72</v>
      </c>
      <c r="L10" s="112">
        <v>76</v>
      </c>
      <c r="M10" s="26">
        <f t="shared" si="1"/>
        <v>58</v>
      </c>
      <c r="N10" s="26">
        <f t="shared" si="2"/>
        <v>76</v>
      </c>
      <c r="O10" s="25">
        <f t="shared" si="0"/>
        <v>134</v>
      </c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1"/>
    </row>
    <row r="11" spans="2:31" ht="21.6" thickBot="1">
      <c r="B11" s="90"/>
      <c r="C11" s="91"/>
      <c r="D11" s="92"/>
      <c r="E11" s="91"/>
      <c r="F11" s="48"/>
      <c r="G11" s="24"/>
      <c r="H11" s="24"/>
      <c r="I11" s="25"/>
      <c r="J11" s="24"/>
      <c r="K11" s="24"/>
      <c r="L11" s="25"/>
      <c r="M11" s="26">
        <f t="shared" si="1"/>
        <v>0</v>
      </c>
      <c r="N11" s="26">
        <f t="shared" si="2"/>
        <v>0</v>
      </c>
      <c r="O11" s="25">
        <f t="shared" si="0"/>
        <v>0</v>
      </c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1"/>
    </row>
    <row r="12" spans="2:31" ht="21.6" thickBot="1">
      <c r="B12" s="90"/>
      <c r="C12" s="91"/>
      <c r="D12" s="92"/>
      <c r="E12" s="91"/>
      <c r="F12" s="23"/>
      <c r="G12" s="24"/>
      <c r="H12" s="24"/>
      <c r="I12" s="25"/>
      <c r="J12" s="24"/>
      <c r="K12" s="24"/>
      <c r="L12" s="25"/>
      <c r="M12" s="26">
        <f t="shared" si="1"/>
        <v>0</v>
      </c>
      <c r="N12" s="26">
        <f t="shared" si="2"/>
        <v>0</v>
      </c>
      <c r="O12" s="25">
        <f t="shared" si="0"/>
        <v>0</v>
      </c>
      <c r="Q12" s="100"/>
      <c r="R12" s="101" t="s">
        <v>86</v>
      </c>
      <c r="S12" s="100"/>
      <c r="T12" s="100"/>
      <c r="U12" s="100"/>
      <c r="V12" s="100"/>
      <c r="W12" s="101" t="s">
        <v>87</v>
      </c>
      <c r="X12" s="100"/>
      <c r="Y12" s="100"/>
      <c r="Z12" s="100"/>
      <c r="AA12" s="101" t="s">
        <v>85</v>
      </c>
      <c r="AB12" s="100"/>
      <c r="AC12" s="100"/>
      <c r="AD12" s="101"/>
    </row>
    <row r="13" spans="2:31" ht="22.2" thickTop="1" thickBot="1">
      <c r="B13" s="21"/>
      <c r="C13" s="155" t="s">
        <v>80</v>
      </c>
      <c r="D13" s="156"/>
      <c r="E13" s="157"/>
      <c r="F13" s="23"/>
      <c r="G13" s="24"/>
      <c r="H13" s="24"/>
      <c r="I13" s="25"/>
      <c r="J13" s="24"/>
      <c r="K13" s="24"/>
      <c r="L13" s="25"/>
      <c r="M13" s="26">
        <f t="shared" si="1"/>
        <v>0</v>
      </c>
      <c r="N13" s="26">
        <f t="shared" si="2"/>
        <v>0</v>
      </c>
      <c r="O13" s="25">
        <f t="shared" si="0"/>
        <v>0</v>
      </c>
      <c r="Q13" s="102" t="s">
        <v>67</v>
      </c>
      <c r="R13" s="103" t="s">
        <v>6</v>
      </c>
      <c r="S13" s="103" t="s">
        <v>68</v>
      </c>
      <c r="T13" s="103" t="s">
        <v>10</v>
      </c>
      <c r="U13" s="100"/>
      <c r="V13" s="102" t="s">
        <v>67</v>
      </c>
      <c r="W13" s="103" t="s">
        <v>6</v>
      </c>
      <c r="X13" s="103" t="s">
        <v>68</v>
      </c>
      <c r="Y13" s="103" t="s">
        <v>13</v>
      </c>
      <c r="Z13" s="100"/>
      <c r="AA13" s="102" t="s">
        <v>67</v>
      </c>
      <c r="AB13" s="103" t="s">
        <v>6</v>
      </c>
      <c r="AC13" s="103" t="s">
        <v>68</v>
      </c>
      <c r="AD13" s="106" t="s">
        <v>12</v>
      </c>
    </row>
    <row r="14" spans="2:31" ht="21.6" thickBot="1">
      <c r="B14" s="90">
        <v>5</v>
      </c>
      <c r="C14" s="91" t="s">
        <v>49</v>
      </c>
      <c r="D14" s="92">
        <v>39980</v>
      </c>
      <c r="E14" s="93" t="s">
        <v>28</v>
      </c>
      <c r="F14" s="93">
        <v>109</v>
      </c>
      <c r="G14" s="111">
        <v>30</v>
      </c>
      <c r="H14" s="111">
        <v>36</v>
      </c>
      <c r="I14" s="114">
        <v>41</v>
      </c>
      <c r="J14" s="111">
        <v>40</v>
      </c>
      <c r="K14" s="111">
        <v>45</v>
      </c>
      <c r="L14" s="112">
        <v>47</v>
      </c>
      <c r="M14" s="26">
        <v>36</v>
      </c>
      <c r="N14" s="26">
        <f t="shared" si="2"/>
        <v>47</v>
      </c>
      <c r="O14" s="25">
        <f t="shared" si="0"/>
        <v>83</v>
      </c>
      <c r="Q14" s="104">
        <v>1</v>
      </c>
      <c r="R14" s="105" t="s">
        <v>50</v>
      </c>
      <c r="S14" s="104" t="s">
        <v>29</v>
      </c>
      <c r="T14" s="104">
        <v>61</v>
      </c>
      <c r="U14" s="100"/>
      <c r="V14" s="104">
        <v>1</v>
      </c>
      <c r="W14" s="105" t="s">
        <v>50</v>
      </c>
      <c r="X14" s="104" t="s">
        <v>29</v>
      </c>
      <c r="Y14" s="104">
        <v>77</v>
      </c>
      <c r="Z14" s="100"/>
      <c r="AA14" s="104">
        <v>1</v>
      </c>
      <c r="AB14" s="105" t="s">
        <v>50</v>
      </c>
      <c r="AC14" s="104" t="s">
        <v>29</v>
      </c>
      <c r="AD14" s="107">
        <v>138</v>
      </c>
    </row>
    <row r="15" spans="2:31" ht="21.6" thickBot="1">
      <c r="B15" s="90">
        <v>6</v>
      </c>
      <c r="C15" s="91" t="s">
        <v>50</v>
      </c>
      <c r="D15" s="92">
        <v>40088</v>
      </c>
      <c r="E15" s="93" t="s">
        <v>29</v>
      </c>
      <c r="F15" s="93">
        <v>82.8</v>
      </c>
      <c r="G15" s="111">
        <v>55</v>
      </c>
      <c r="H15" s="111">
        <v>58</v>
      </c>
      <c r="I15" s="112">
        <v>61</v>
      </c>
      <c r="J15" s="111">
        <v>70</v>
      </c>
      <c r="K15" s="111">
        <v>74</v>
      </c>
      <c r="L15" s="112">
        <v>77</v>
      </c>
      <c r="M15" s="26">
        <f t="shared" si="1"/>
        <v>61</v>
      </c>
      <c r="N15" s="26">
        <f t="shared" si="2"/>
        <v>77</v>
      </c>
      <c r="O15" s="25">
        <f t="shared" si="0"/>
        <v>138</v>
      </c>
      <c r="Q15" s="104">
        <v>2</v>
      </c>
      <c r="R15" s="105" t="s">
        <v>51</v>
      </c>
      <c r="S15" s="104" t="s">
        <v>31</v>
      </c>
      <c r="T15" s="104">
        <v>50</v>
      </c>
      <c r="U15" s="100"/>
      <c r="V15" s="104">
        <v>2</v>
      </c>
      <c r="W15" s="105" t="s">
        <v>51</v>
      </c>
      <c r="X15" s="104" t="s">
        <v>31</v>
      </c>
      <c r="Y15" s="104">
        <v>65</v>
      </c>
      <c r="Z15" s="100"/>
      <c r="AA15" s="104">
        <v>2</v>
      </c>
      <c r="AB15" s="105" t="s">
        <v>51</v>
      </c>
      <c r="AC15" s="104" t="s">
        <v>31</v>
      </c>
      <c r="AD15" s="107">
        <v>115</v>
      </c>
    </row>
    <row r="16" spans="2:31" ht="21.6" thickBot="1">
      <c r="B16" s="90">
        <v>7</v>
      </c>
      <c r="C16" s="91" t="s">
        <v>51</v>
      </c>
      <c r="D16" s="92">
        <v>40410</v>
      </c>
      <c r="E16" s="93" t="s">
        <v>31</v>
      </c>
      <c r="F16" s="93">
        <v>101.2</v>
      </c>
      <c r="G16" s="111">
        <v>45</v>
      </c>
      <c r="H16" s="113">
        <v>50</v>
      </c>
      <c r="I16" s="112">
        <v>50</v>
      </c>
      <c r="J16" s="111">
        <v>53</v>
      </c>
      <c r="K16" s="111">
        <v>60</v>
      </c>
      <c r="L16" s="112">
        <v>65</v>
      </c>
      <c r="M16" s="26">
        <f t="shared" si="1"/>
        <v>50</v>
      </c>
      <c r="N16" s="26">
        <f t="shared" si="2"/>
        <v>65</v>
      </c>
      <c r="O16" s="25">
        <f t="shared" si="0"/>
        <v>115</v>
      </c>
      <c r="Q16" s="104">
        <v>3</v>
      </c>
      <c r="R16" s="104" t="s">
        <v>49</v>
      </c>
      <c r="S16" s="104" t="s">
        <v>28</v>
      </c>
      <c r="T16" s="104">
        <v>36</v>
      </c>
      <c r="U16" s="100"/>
      <c r="V16" s="104">
        <v>3</v>
      </c>
      <c r="W16" s="104" t="s">
        <v>49</v>
      </c>
      <c r="X16" s="104" t="s">
        <v>28</v>
      </c>
      <c r="Y16" s="104">
        <v>47</v>
      </c>
      <c r="Z16" s="100"/>
      <c r="AA16" s="104">
        <v>3</v>
      </c>
      <c r="AB16" s="104" t="s">
        <v>49</v>
      </c>
      <c r="AC16" s="104" t="s">
        <v>28</v>
      </c>
      <c r="AD16" s="107">
        <v>83</v>
      </c>
    </row>
    <row r="17" spans="1:31" ht="25.05" customHeight="1" thickBot="1">
      <c r="B17" s="90"/>
      <c r="C17" s="91"/>
      <c r="D17" s="91"/>
      <c r="E17" s="91"/>
      <c r="F17" s="23"/>
      <c r="G17" s="24"/>
      <c r="H17" s="24"/>
      <c r="I17" s="25"/>
      <c r="J17" s="24"/>
      <c r="K17" s="24"/>
      <c r="L17" s="25"/>
      <c r="M17" s="26">
        <f t="shared" si="1"/>
        <v>0</v>
      </c>
      <c r="N17" s="26">
        <f t="shared" si="2"/>
        <v>0</v>
      </c>
      <c r="O17" s="25">
        <f t="shared" si="0"/>
        <v>0</v>
      </c>
    </row>
    <row r="18" spans="1:31" ht="25.05" customHeight="1" thickBot="1">
      <c r="B18" s="90"/>
      <c r="C18" s="91"/>
      <c r="D18" s="91"/>
      <c r="E18" s="91"/>
      <c r="F18" s="23"/>
      <c r="G18" s="24"/>
      <c r="H18" s="24"/>
      <c r="I18" s="25"/>
      <c r="J18" s="24"/>
      <c r="K18" s="24"/>
      <c r="L18" s="25"/>
      <c r="M18" s="26">
        <f t="shared" si="1"/>
        <v>0</v>
      </c>
      <c r="N18" s="26">
        <f t="shared" si="2"/>
        <v>0</v>
      </c>
      <c r="O18" s="25">
        <f t="shared" si="0"/>
        <v>0</v>
      </c>
    </row>
    <row r="19" spans="1:31" ht="25.05" customHeight="1" thickBot="1">
      <c r="B19" s="90"/>
      <c r="C19" s="91"/>
      <c r="D19" s="91"/>
      <c r="E19" s="91"/>
      <c r="F19" s="23"/>
      <c r="G19" s="24"/>
      <c r="H19" s="24"/>
      <c r="I19" s="25"/>
      <c r="J19" s="24"/>
      <c r="K19" s="24"/>
      <c r="L19" s="25"/>
      <c r="M19" s="26">
        <f t="shared" si="1"/>
        <v>0</v>
      </c>
      <c r="N19" s="26">
        <f t="shared" si="2"/>
        <v>0</v>
      </c>
      <c r="O19" s="25">
        <f t="shared" si="0"/>
        <v>0</v>
      </c>
    </row>
    <row r="20" spans="1:31" ht="21.6" thickBot="1">
      <c r="B20" s="90"/>
      <c r="C20" s="91"/>
      <c r="D20" s="91"/>
      <c r="E20" s="91"/>
      <c r="F20" s="23"/>
      <c r="G20" s="24"/>
      <c r="H20" s="24"/>
      <c r="I20" s="25"/>
      <c r="J20" s="24"/>
      <c r="K20" s="24"/>
      <c r="L20" s="25"/>
      <c r="M20" s="26">
        <f t="shared" si="1"/>
        <v>0</v>
      </c>
      <c r="N20" s="26">
        <f t="shared" si="2"/>
        <v>0</v>
      </c>
      <c r="O20" s="25">
        <f t="shared" si="0"/>
        <v>0</v>
      </c>
    </row>
    <row r="21" spans="1:31" ht="14.4" customHeight="1" thickBot="1">
      <c r="B21" s="115"/>
      <c r="C21" s="116"/>
      <c r="D21" s="116"/>
      <c r="E21" s="116"/>
      <c r="F21" s="30"/>
      <c r="G21" s="31"/>
      <c r="H21" s="31"/>
      <c r="I21" s="32"/>
      <c r="J21" s="31"/>
      <c r="K21" s="31"/>
      <c r="L21" s="32"/>
      <c r="M21" s="26">
        <f t="shared" si="1"/>
        <v>0</v>
      </c>
      <c r="N21" s="26">
        <f t="shared" si="2"/>
        <v>0</v>
      </c>
      <c r="O21" s="25">
        <f t="shared" si="0"/>
        <v>0</v>
      </c>
    </row>
    <row r="22" spans="1:31" s="11" customFormat="1" ht="0.6" customHeight="1" thickBot="1">
      <c r="A22" s="10"/>
      <c r="B22" s="33"/>
      <c r="C22" s="34"/>
      <c r="D22" s="34"/>
      <c r="E22" s="34"/>
      <c r="F22" s="35"/>
      <c r="G22" s="34"/>
      <c r="H22" s="34"/>
      <c r="I22" s="35"/>
      <c r="J22" s="34"/>
      <c r="K22" s="34"/>
      <c r="L22" s="35"/>
      <c r="M22" s="34"/>
      <c r="N22" s="35"/>
      <c r="O22" s="35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31" ht="15" thickBot="1">
      <c r="B23" s="12"/>
      <c r="C23" s="13"/>
      <c r="D23" s="13"/>
      <c r="E23" s="13"/>
      <c r="F23" s="14"/>
      <c r="G23" s="13"/>
      <c r="H23" s="13"/>
      <c r="I23" s="14"/>
      <c r="J23" s="13"/>
      <c r="K23" s="13"/>
      <c r="L23" s="14"/>
      <c r="M23" s="13"/>
      <c r="N23" s="14"/>
      <c r="O23" s="14"/>
    </row>
    <row r="24" spans="1:31" ht="15" thickBot="1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pans="1:31">
      <c r="B25" s="16"/>
      <c r="C25" s="17" t="s">
        <v>15</v>
      </c>
      <c r="D25" s="18" t="s">
        <v>13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31" ht="19.8" customHeight="1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31" ht="28.8">
      <c r="B27" s="6"/>
      <c r="C27" s="8" t="s">
        <v>16</v>
      </c>
      <c r="D27" s="7" t="s">
        <v>17</v>
      </c>
      <c r="E27" s="6"/>
      <c r="F27" s="9" t="s">
        <v>18</v>
      </c>
      <c r="G27" s="6"/>
      <c r="H27" s="6"/>
      <c r="I27" s="6"/>
      <c r="J27" s="6"/>
      <c r="K27" s="6"/>
      <c r="L27" s="6"/>
      <c r="M27" s="6"/>
      <c r="N27" s="6"/>
      <c r="O27" s="6"/>
    </row>
    <row r="28" spans="1:31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31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31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31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31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2:15" ht="15" thickBot="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ht="15" thickBo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 ht="15" thickBot="1">
      <c r="B35" s="2"/>
      <c r="C35" s="2"/>
      <c r="D35" s="2"/>
      <c r="E35" s="2"/>
      <c r="F35" s="3"/>
    </row>
    <row r="36" spans="2:15" ht="15" thickBot="1">
      <c r="B36" s="2"/>
      <c r="C36" s="2"/>
      <c r="D36" s="2"/>
      <c r="E36" s="2"/>
      <c r="F36" s="2"/>
    </row>
    <row r="37" spans="2:15" ht="15" thickBot="1">
      <c r="B37" s="2"/>
      <c r="C37" s="2"/>
      <c r="D37" s="2"/>
      <c r="E37" s="2"/>
      <c r="F37" s="2"/>
    </row>
    <row r="38" spans="2:15" ht="15" thickBot="1">
      <c r="B38" s="2"/>
      <c r="C38" s="2"/>
      <c r="D38" s="2"/>
      <c r="E38" s="2"/>
      <c r="F38" s="2"/>
    </row>
    <row r="39" spans="2:15" ht="15" thickBot="1">
      <c r="B39" s="2"/>
      <c r="C39" s="2"/>
      <c r="D39" s="2"/>
      <c r="E39" s="2"/>
      <c r="F39" s="2"/>
    </row>
    <row r="40" spans="2:15" ht="15" thickBot="1">
      <c r="B40" s="2"/>
      <c r="C40" s="2"/>
      <c r="D40" s="2"/>
      <c r="E40" s="2"/>
      <c r="F40" s="2"/>
    </row>
    <row r="41" spans="2:15" ht="15" thickBot="1">
      <c r="B41" s="2"/>
      <c r="C41" s="2"/>
      <c r="D41" s="2"/>
      <c r="E41" s="2"/>
      <c r="F41" s="2"/>
    </row>
    <row r="42" spans="2:15" ht="15" thickBot="1">
      <c r="B42" s="2"/>
      <c r="C42" s="2"/>
      <c r="D42" s="2"/>
      <c r="E42" s="2"/>
      <c r="F42" s="2"/>
    </row>
    <row r="43" spans="2:15">
      <c r="B43" s="4"/>
      <c r="C43" s="4"/>
      <c r="D43" s="4"/>
      <c r="E43" s="4"/>
      <c r="F43" s="4"/>
    </row>
  </sheetData>
  <sortState xmlns:xlrd2="http://schemas.microsoft.com/office/spreadsheetml/2017/richdata2" ref="AB14:AD16">
    <sortCondition descending="1" ref="AD14:AD16"/>
  </sortState>
  <mergeCells count="8">
    <mergeCell ref="C6:E6"/>
    <mergeCell ref="C13:E13"/>
    <mergeCell ref="B2:O2"/>
    <mergeCell ref="F3:I3"/>
    <mergeCell ref="J3:O3"/>
    <mergeCell ref="G4:I4"/>
    <mergeCell ref="J4:L4"/>
    <mergeCell ref="M4:N4"/>
  </mergeCells>
  <pageMargins left="0.7" right="0.7" top="0.75" bottom="0.75" header="0.3" footer="0.3"/>
  <pageSetup scale="6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9"/>
  <sheetViews>
    <sheetView tabSelected="1" topLeftCell="A5" workbookViewId="0">
      <selection activeCell="K11" sqref="K11"/>
    </sheetView>
  </sheetViews>
  <sheetFormatPr baseColWidth="10" defaultColWidth="8.88671875" defaultRowHeight="14.4"/>
  <cols>
    <col min="2" max="2" width="14.21875" customWidth="1"/>
    <col min="7" max="7" width="3.109375" customWidth="1"/>
    <col min="8" max="8" width="13.77734375" customWidth="1"/>
  </cols>
  <sheetData>
    <row r="1" spans="2:6" ht="15" thickBot="1"/>
    <row r="2" spans="2:6">
      <c r="B2" s="179" t="s">
        <v>97</v>
      </c>
      <c r="C2" s="180"/>
      <c r="D2" s="180"/>
      <c r="E2" s="180"/>
      <c r="F2" s="181"/>
    </row>
    <row r="3" spans="2:6">
      <c r="B3" s="133" t="s">
        <v>68</v>
      </c>
      <c r="C3" s="133" t="s">
        <v>93</v>
      </c>
      <c r="D3" s="133" t="s">
        <v>94</v>
      </c>
      <c r="E3" s="133" t="s">
        <v>95</v>
      </c>
      <c r="F3" s="133" t="s">
        <v>12</v>
      </c>
    </row>
    <row r="4" spans="2:6">
      <c r="B4" s="129" t="s">
        <v>96</v>
      </c>
      <c r="D4">
        <v>3</v>
      </c>
      <c r="E4">
        <f>1</f>
        <v>1</v>
      </c>
      <c r="F4" s="128">
        <f>SUM(C4:E4)</f>
        <v>4</v>
      </c>
    </row>
    <row r="5" spans="2:6">
      <c r="B5" s="129" t="s">
        <v>30</v>
      </c>
      <c r="C5">
        <f>6+3</f>
        <v>9</v>
      </c>
      <c r="D5">
        <f>3+3</f>
        <v>6</v>
      </c>
      <c r="F5" s="128">
        <f t="shared" ref="F5:F9" si="0">SUM(C5:E5)</f>
        <v>15</v>
      </c>
    </row>
    <row r="6" spans="2:6">
      <c r="B6" s="129" t="s">
        <v>27</v>
      </c>
      <c r="F6" s="128">
        <f t="shared" si="0"/>
        <v>0</v>
      </c>
    </row>
    <row r="7" spans="2:6">
      <c r="B7" s="129" t="s">
        <v>42</v>
      </c>
      <c r="E7">
        <v>2</v>
      </c>
      <c r="F7" s="128">
        <f t="shared" si="0"/>
        <v>2</v>
      </c>
    </row>
    <row r="8" spans="2:6">
      <c r="B8" s="129" t="s">
        <v>29</v>
      </c>
      <c r="C8">
        <v>3</v>
      </c>
      <c r="D8">
        <f>3</f>
        <v>3</v>
      </c>
      <c r="E8">
        <v>1</v>
      </c>
      <c r="F8" s="128">
        <f t="shared" si="0"/>
        <v>7</v>
      </c>
    </row>
    <row r="9" spans="2:6" ht="15" thickBot="1">
      <c r="B9" s="130" t="s">
        <v>31</v>
      </c>
      <c r="C9" s="131"/>
      <c r="D9" s="131"/>
      <c r="E9" s="131">
        <f>3+3+2</f>
        <v>8</v>
      </c>
      <c r="F9" s="132">
        <f t="shared" si="0"/>
        <v>8</v>
      </c>
    </row>
    <row r="11" spans="2:6" ht="15" thickBot="1"/>
    <row r="12" spans="2:6">
      <c r="B12" s="179" t="s">
        <v>98</v>
      </c>
      <c r="C12" s="180"/>
      <c r="D12" s="180"/>
      <c r="E12" s="180"/>
      <c r="F12" s="181"/>
    </row>
    <row r="13" spans="2:6">
      <c r="B13" s="133" t="s">
        <v>68</v>
      </c>
      <c r="C13" s="133" t="s">
        <v>93</v>
      </c>
      <c r="D13" s="133" t="s">
        <v>94</v>
      </c>
      <c r="E13" s="133" t="s">
        <v>95</v>
      </c>
      <c r="F13" s="133" t="s">
        <v>12</v>
      </c>
    </row>
    <row r="14" spans="2:6">
      <c r="B14" s="129" t="s">
        <v>96</v>
      </c>
      <c r="C14">
        <v>3</v>
      </c>
      <c r="E14">
        <v>3</v>
      </c>
      <c r="F14" s="128">
        <f>SUM(C14:E14)</f>
        <v>6</v>
      </c>
    </row>
    <row r="15" spans="2:6">
      <c r="B15" s="129" t="s">
        <v>30</v>
      </c>
      <c r="E15">
        <v>3</v>
      </c>
      <c r="F15" s="128">
        <f t="shared" ref="F15:F19" si="1">SUM(C15:E15)</f>
        <v>3</v>
      </c>
    </row>
    <row r="16" spans="2:6">
      <c r="B16" s="129" t="s">
        <v>27</v>
      </c>
      <c r="F16" s="128">
        <f t="shared" si="1"/>
        <v>0</v>
      </c>
    </row>
    <row r="17" spans="2:12">
      <c r="B17" s="129" t="s">
        <v>42</v>
      </c>
      <c r="F17" s="128">
        <f t="shared" si="1"/>
        <v>0</v>
      </c>
    </row>
    <row r="18" spans="2:12">
      <c r="B18" s="129" t="s">
        <v>29</v>
      </c>
      <c r="C18">
        <f>3+3</f>
        <v>6</v>
      </c>
      <c r="D18">
        <v>3</v>
      </c>
      <c r="F18" s="128">
        <f t="shared" si="1"/>
        <v>9</v>
      </c>
    </row>
    <row r="19" spans="2:12" ht="15" thickBot="1">
      <c r="B19" s="130" t="s">
        <v>31</v>
      </c>
      <c r="C19" s="131"/>
      <c r="D19" s="131">
        <f>3+3</f>
        <v>6</v>
      </c>
      <c r="E19" s="131"/>
      <c r="F19" s="132">
        <f t="shared" si="1"/>
        <v>6</v>
      </c>
    </row>
    <row r="21" spans="2:12" ht="15" thickBot="1"/>
    <row r="22" spans="2:12">
      <c r="B22" s="179" t="s">
        <v>99</v>
      </c>
      <c r="C22" s="180"/>
      <c r="D22" s="180"/>
      <c r="E22" s="180"/>
      <c r="F22" s="181"/>
      <c r="H22" s="94"/>
      <c r="I22" s="94"/>
      <c r="J22" s="94"/>
      <c r="K22" s="94"/>
      <c r="L22" s="94"/>
    </row>
    <row r="23" spans="2:12">
      <c r="B23" s="133" t="s">
        <v>68</v>
      </c>
      <c r="C23" s="133" t="s">
        <v>93</v>
      </c>
      <c r="D23" s="133" t="s">
        <v>94</v>
      </c>
      <c r="E23" s="133" t="s">
        <v>95</v>
      </c>
      <c r="F23" s="133" t="s">
        <v>12</v>
      </c>
      <c r="H23" s="94"/>
      <c r="I23" s="94"/>
      <c r="J23" s="94"/>
      <c r="K23" s="94"/>
      <c r="L23" s="94"/>
    </row>
    <row r="24" spans="2:12">
      <c r="B24" s="129" t="s">
        <v>30</v>
      </c>
      <c r="C24">
        <v>9</v>
      </c>
      <c r="D24">
        <v>6</v>
      </c>
      <c r="E24">
        <v>3</v>
      </c>
      <c r="F24" s="128">
        <f t="shared" ref="F24:F29" si="2">SUM(C24:E24)</f>
        <v>18</v>
      </c>
      <c r="L24" s="94"/>
    </row>
    <row r="25" spans="2:12">
      <c r="B25" s="129" t="s">
        <v>29</v>
      </c>
      <c r="C25">
        <v>9</v>
      </c>
      <c r="D25">
        <v>6</v>
      </c>
      <c r="E25">
        <v>1</v>
      </c>
      <c r="F25" s="128">
        <f t="shared" si="2"/>
        <v>16</v>
      </c>
      <c r="L25" s="94"/>
    </row>
    <row r="26" spans="2:12">
      <c r="B26" s="129" t="s">
        <v>96</v>
      </c>
      <c r="C26">
        <v>3</v>
      </c>
      <c r="D26">
        <v>3</v>
      </c>
      <c r="E26">
        <v>4</v>
      </c>
      <c r="F26" s="128">
        <f t="shared" si="2"/>
        <v>10</v>
      </c>
      <c r="L26" s="94"/>
    </row>
    <row r="27" spans="2:12">
      <c r="B27" s="129" t="s">
        <v>31</v>
      </c>
      <c r="C27">
        <v>0</v>
      </c>
      <c r="D27">
        <v>6</v>
      </c>
      <c r="E27">
        <v>8</v>
      </c>
      <c r="F27" s="128">
        <f t="shared" si="2"/>
        <v>14</v>
      </c>
      <c r="L27" s="94"/>
    </row>
    <row r="28" spans="2:12">
      <c r="B28" s="129" t="s">
        <v>42</v>
      </c>
      <c r="C28">
        <v>0</v>
      </c>
      <c r="D28">
        <v>0</v>
      </c>
      <c r="E28">
        <v>2</v>
      </c>
      <c r="F28" s="128">
        <f t="shared" si="2"/>
        <v>2</v>
      </c>
      <c r="L28" s="94"/>
    </row>
    <row r="29" spans="2:12" ht="15" thickBot="1">
      <c r="B29" s="130" t="s">
        <v>27</v>
      </c>
      <c r="C29" s="131">
        <v>0</v>
      </c>
      <c r="D29" s="131">
        <v>0</v>
      </c>
      <c r="E29" s="131">
        <v>0</v>
      </c>
      <c r="F29" s="132">
        <f t="shared" si="2"/>
        <v>0</v>
      </c>
      <c r="L29" s="94"/>
    </row>
  </sheetData>
  <sortState xmlns:xlrd2="http://schemas.microsoft.com/office/spreadsheetml/2017/richdata2" ref="H26:K31">
    <sortCondition descending="1" ref="I26:I31"/>
    <sortCondition descending="1" ref="J26:J31"/>
    <sortCondition descending="1" ref="K26:K31"/>
  </sortState>
  <mergeCells count="3">
    <mergeCell ref="B22:F22"/>
    <mergeCell ref="B2:F2"/>
    <mergeCell ref="B12:F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3"/>
  <sheetViews>
    <sheetView zoomScale="99" zoomScaleNormal="99" workbookViewId="0">
      <selection activeCell="D17" sqref="D17"/>
    </sheetView>
  </sheetViews>
  <sheetFormatPr baseColWidth="10" defaultColWidth="8.88671875" defaultRowHeight="14.4"/>
  <cols>
    <col min="1" max="1" width="0.88671875" customWidth="1"/>
    <col min="2" max="2" width="7.21875" customWidth="1"/>
    <col min="3" max="3" width="43.6640625" customWidth="1"/>
    <col min="4" max="4" width="14.33203125" customWidth="1"/>
    <col min="5" max="5" width="17.109375" customWidth="1"/>
    <col min="6" max="6" width="11.44140625" customWidth="1"/>
    <col min="13" max="13" width="9.6640625" customWidth="1"/>
    <col min="15" max="15" width="9.33203125" customWidth="1"/>
  </cols>
  <sheetData>
    <row r="1" spans="2:15" ht="15" thickBot="1"/>
    <row r="2" spans="2:15" ht="37.200000000000003" customHeight="1" thickTop="1" thickBot="1">
      <c r="B2" s="146" t="s">
        <v>21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8"/>
    </row>
    <row r="3" spans="2:15" ht="28.2" customHeight="1" thickTop="1" thickBot="1">
      <c r="B3" s="36" t="s">
        <v>19</v>
      </c>
      <c r="C3" s="37">
        <v>45873</v>
      </c>
      <c r="D3" s="36"/>
      <c r="E3" s="38" t="s">
        <v>20</v>
      </c>
      <c r="F3" s="149" t="s">
        <v>25</v>
      </c>
      <c r="G3" s="150"/>
      <c r="H3" s="150"/>
      <c r="I3" s="151"/>
      <c r="J3" s="149" t="s">
        <v>14</v>
      </c>
      <c r="K3" s="150"/>
      <c r="L3" s="150"/>
      <c r="M3" s="150"/>
      <c r="N3" s="150"/>
      <c r="O3" s="151"/>
    </row>
    <row r="4" spans="2:15" ht="28.8" customHeight="1" thickTop="1" thickBot="1">
      <c r="B4" s="39" t="s">
        <v>0</v>
      </c>
      <c r="C4" s="40"/>
      <c r="D4" s="40"/>
      <c r="E4" s="40"/>
      <c r="F4" s="41" t="s">
        <v>1</v>
      </c>
      <c r="G4" s="152" t="s">
        <v>2</v>
      </c>
      <c r="H4" s="153"/>
      <c r="I4" s="154"/>
      <c r="J4" s="152" t="s">
        <v>3</v>
      </c>
      <c r="K4" s="153"/>
      <c r="L4" s="154"/>
      <c r="M4" s="152" t="s">
        <v>4</v>
      </c>
      <c r="N4" s="154"/>
      <c r="O4" s="42"/>
    </row>
    <row r="5" spans="2:15" s="20" customFormat="1" ht="21.6" thickBot="1">
      <c r="B5" s="43" t="s">
        <v>5</v>
      </c>
      <c r="C5" s="44" t="s">
        <v>6</v>
      </c>
      <c r="D5" s="45" t="s">
        <v>7</v>
      </c>
      <c r="E5" s="45" t="s">
        <v>8</v>
      </c>
      <c r="F5" s="46" t="s">
        <v>9</v>
      </c>
      <c r="G5" s="45">
        <v>1</v>
      </c>
      <c r="H5" s="45">
        <v>2</v>
      </c>
      <c r="I5" s="46">
        <v>3</v>
      </c>
      <c r="J5" s="45">
        <v>1</v>
      </c>
      <c r="K5" s="45">
        <v>2</v>
      </c>
      <c r="L5" s="46">
        <v>3</v>
      </c>
      <c r="M5" s="45" t="s">
        <v>10</v>
      </c>
      <c r="N5" s="46" t="s">
        <v>11</v>
      </c>
      <c r="O5" s="46" t="s">
        <v>12</v>
      </c>
    </row>
    <row r="6" spans="2:15" ht="22.2" thickTop="1" thickBot="1">
      <c r="B6" s="21"/>
      <c r="C6" s="22"/>
      <c r="D6" s="22"/>
      <c r="E6" s="22"/>
      <c r="F6" s="23"/>
      <c r="G6" s="22"/>
      <c r="H6" s="22"/>
      <c r="I6" s="23"/>
      <c r="J6" s="22"/>
      <c r="K6" s="22"/>
      <c r="L6" s="23"/>
      <c r="M6" s="22"/>
      <c r="N6" s="23"/>
      <c r="O6" s="23"/>
    </row>
    <row r="7" spans="2:15" ht="25.05" customHeight="1" thickBot="1">
      <c r="B7" s="21">
        <v>1</v>
      </c>
      <c r="C7" s="22" t="s">
        <v>49</v>
      </c>
      <c r="D7" s="47">
        <v>39980</v>
      </c>
      <c r="E7" s="23" t="s">
        <v>28</v>
      </c>
      <c r="F7" s="23"/>
      <c r="G7" s="24"/>
      <c r="H7" s="24"/>
      <c r="I7" s="25"/>
      <c r="J7" s="24"/>
      <c r="K7" s="24"/>
      <c r="L7" s="25"/>
      <c r="M7" s="26">
        <f>MAX(G7,H7,I7)</f>
        <v>0</v>
      </c>
      <c r="N7" s="26">
        <f>MAX(J7,K7,L7)</f>
        <v>0</v>
      </c>
      <c r="O7" s="25">
        <f t="shared" ref="O7:O21" si="0">SUM(M7:N7)</f>
        <v>0</v>
      </c>
    </row>
    <row r="8" spans="2:15" ht="25.05" customHeight="1" thickBot="1">
      <c r="B8" s="21">
        <v>2</v>
      </c>
      <c r="C8" s="22" t="s">
        <v>50</v>
      </c>
      <c r="D8" s="47">
        <v>40088</v>
      </c>
      <c r="E8" s="23" t="s">
        <v>29</v>
      </c>
      <c r="F8" s="23"/>
      <c r="G8" s="24"/>
      <c r="H8" s="24"/>
      <c r="I8" s="25"/>
      <c r="J8" s="24"/>
      <c r="K8" s="24"/>
      <c r="L8" s="25"/>
      <c r="M8" s="26">
        <f t="shared" ref="M8:M21" si="1">MAX(G8,H8,I8)</f>
        <v>0</v>
      </c>
      <c r="N8" s="26">
        <f t="shared" ref="N8:N21" si="2">MAX(J8,K8,L8)</f>
        <v>0</v>
      </c>
      <c r="O8" s="25">
        <f t="shared" si="0"/>
        <v>0</v>
      </c>
    </row>
    <row r="9" spans="2:15" ht="25.05" customHeight="1" thickBot="1">
      <c r="B9" s="21">
        <v>3</v>
      </c>
      <c r="C9" s="22" t="s">
        <v>51</v>
      </c>
      <c r="D9" s="47">
        <v>40410</v>
      </c>
      <c r="E9" s="23" t="s">
        <v>31</v>
      </c>
      <c r="F9" s="23"/>
      <c r="G9" s="24"/>
      <c r="H9" s="24"/>
      <c r="I9" s="25"/>
      <c r="J9" s="24"/>
      <c r="K9" s="24"/>
      <c r="L9" s="25"/>
      <c r="M9" s="26">
        <f t="shared" si="1"/>
        <v>0</v>
      </c>
      <c r="N9" s="26">
        <f t="shared" si="2"/>
        <v>0</v>
      </c>
      <c r="O9" s="25">
        <f t="shared" si="0"/>
        <v>0</v>
      </c>
    </row>
    <row r="10" spans="2:15" ht="25.05" customHeight="1" thickBot="1">
      <c r="B10" s="21">
        <v>4</v>
      </c>
      <c r="C10" s="22"/>
      <c r="D10" s="22"/>
      <c r="E10" s="23"/>
      <c r="F10" s="23"/>
      <c r="G10" s="24"/>
      <c r="H10" s="24"/>
      <c r="I10" s="25"/>
      <c r="J10" s="24"/>
      <c r="K10" s="24"/>
      <c r="L10" s="25"/>
      <c r="M10" s="26">
        <f t="shared" si="1"/>
        <v>0</v>
      </c>
      <c r="N10" s="26">
        <f t="shared" si="2"/>
        <v>0</v>
      </c>
      <c r="O10" s="25">
        <f t="shared" si="0"/>
        <v>0</v>
      </c>
    </row>
    <row r="11" spans="2:15" ht="25.05" customHeight="1" thickBot="1">
      <c r="B11" s="21">
        <v>5</v>
      </c>
      <c r="C11" s="22"/>
      <c r="D11" s="47"/>
      <c r="E11" s="23"/>
      <c r="F11" s="23"/>
      <c r="G11" s="24"/>
      <c r="H11" s="24"/>
      <c r="I11" s="25"/>
      <c r="J11" s="24"/>
      <c r="K11" s="24"/>
      <c r="L11" s="25"/>
      <c r="M11" s="26">
        <f t="shared" si="1"/>
        <v>0</v>
      </c>
      <c r="N11" s="26">
        <f t="shared" si="2"/>
        <v>0</v>
      </c>
      <c r="O11" s="25">
        <f t="shared" si="0"/>
        <v>0</v>
      </c>
    </row>
    <row r="12" spans="2:15" ht="25.05" customHeight="1" thickBot="1">
      <c r="B12" s="21">
        <v>6</v>
      </c>
      <c r="C12" s="22"/>
      <c r="D12" s="47"/>
      <c r="E12" s="23"/>
      <c r="F12" s="23"/>
      <c r="G12" s="24"/>
      <c r="H12" s="24"/>
      <c r="I12" s="25"/>
      <c r="J12" s="24"/>
      <c r="K12" s="24"/>
      <c r="L12" s="25"/>
      <c r="M12" s="26">
        <f t="shared" si="1"/>
        <v>0</v>
      </c>
      <c r="N12" s="26">
        <f t="shared" si="2"/>
        <v>0</v>
      </c>
      <c r="O12" s="25">
        <f t="shared" si="0"/>
        <v>0</v>
      </c>
    </row>
    <row r="13" spans="2:15" ht="25.05" customHeight="1" thickBot="1">
      <c r="B13" s="21">
        <v>7</v>
      </c>
      <c r="C13" s="22"/>
      <c r="D13" s="47"/>
      <c r="E13" s="23"/>
      <c r="F13" s="23"/>
      <c r="G13" s="24"/>
      <c r="H13" s="24"/>
      <c r="I13" s="25"/>
      <c r="J13" s="24"/>
      <c r="K13" s="24"/>
      <c r="L13" s="25"/>
      <c r="M13" s="26">
        <f t="shared" si="1"/>
        <v>0</v>
      </c>
      <c r="N13" s="26">
        <f t="shared" si="2"/>
        <v>0</v>
      </c>
      <c r="O13" s="25">
        <f t="shared" si="0"/>
        <v>0</v>
      </c>
    </row>
    <row r="14" spans="2:15" ht="25.05" customHeight="1" thickBot="1">
      <c r="B14" s="21"/>
      <c r="C14" s="22"/>
      <c r="D14" s="22"/>
      <c r="E14" s="22"/>
      <c r="F14" s="23"/>
      <c r="G14" s="24"/>
      <c r="H14" s="24"/>
      <c r="I14" s="25"/>
      <c r="J14" s="24"/>
      <c r="K14" s="24"/>
      <c r="L14" s="25"/>
      <c r="M14" s="26">
        <f t="shared" si="1"/>
        <v>0</v>
      </c>
      <c r="N14" s="26">
        <f t="shared" si="2"/>
        <v>0</v>
      </c>
      <c r="O14" s="25">
        <f t="shared" si="0"/>
        <v>0</v>
      </c>
    </row>
    <row r="15" spans="2:15" ht="25.05" customHeight="1" thickBot="1">
      <c r="B15" s="21"/>
      <c r="C15" s="22"/>
      <c r="D15" s="22"/>
      <c r="E15" s="22"/>
      <c r="F15" s="23"/>
      <c r="G15" s="24"/>
      <c r="H15" s="24"/>
      <c r="I15" s="25"/>
      <c r="J15" s="24"/>
      <c r="K15" s="24"/>
      <c r="L15" s="25"/>
      <c r="M15" s="26">
        <f t="shared" si="1"/>
        <v>0</v>
      </c>
      <c r="N15" s="26">
        <f t="shared" si="2"/>
        <v>0</v>
      </c>
      <c r="O15" s="25">
        <f t="shared" si="0"/>
        <v>0</v>
      </c>
    </row>
    <row r="16" spans="2:15" ht="25.05" customHeight="1" thickBot="1">
      <c r="B16" s="21"/>
      <c r="C16" s="22"/>
      <c r="D16" s="22"/>
      <c r="E16" s="22"/>
      <c r="F16" s="23"/>
      <c r="G16" s="24"/>
      <c r="H16" s="24"/>
      <c r="I16" s="25"/>
      <c r="J16" s="24"/>
      <c r="K16" s="24"/>
      <c r="L16" s="25"/>
      <c r="M16" s="26">
        <f t="shared" si="1"/>
        <v>0</v>
      </c>
      <c r="N16" s="26">
        <f t="shared" si="2"/>
        <v>0</v>
      </c>
      <c r="O16" s="25">
        <f t="shared" si="0"/>
        <v>0</v>
      </c>
    </row>
    <row r="17" spans="1:15" ht="25.05" customHeight="1" thickBot="1">
      <c r="B17" s="21"/>
      <c r="C17" s="22"/>
      <c r="D17" s="22"/>
      <c r="E17" s="22"/>
      <c r="F17" s="23"/>
      <c r="G17" s="24"/>
      <c r="H17" s="24"/>
      <c r="I17" s="25"/>
      <c r="J17" s="24"/>
      <c r="K17" s="24"/>
      <c r="L17" s="25"/>
      <c r="M17" s="26">
        <f t="shared" si="1"/>
        <v>0</v>
      </c>
      <c r="N17" s="26">
        <f t="shared" si="2"/>
        <v>0</v>
      </c>
      <c r="O17" s="25">
        <f t="shared" si="0"/>
        <v>0</v>
      </c>
    </row>
    <row r="18" spans="1:15" ht="25.05" customHeight="1" thickBot="1">
      <c r="B18" s="21"/>
      <c r="C18" s="22"/>
      <c r="D18" s="22"/>
      <c r="E18" s="22"/>
      <c r="F18" s="23"/>
      <c r="G18" s="24"/>
      <c r="H18" s="24"/>
      <c r="I18" s="25"/>
      <c r="J18" s="24"/>
      <c r="K18" s="24"/>
      <c r="L18" s="25"/>
      <c r="M18" s="26">
        <f t="shared" si="1"/>
        <v>0</v>
      </c>
      <c r="N18" s="26">
        <f t="shared" si="2"/>
        <v>0</v>
      </c>
      <c r="O18" s="25">
        <f t="shared" si="0"/>
        <v>0</v>
      </c>
    </row>
    <row r="19" spans="1:15" ht="25.05" customHeight="1" thickBot="1">
      <c r="B19" s="21"/>
      <c r="C19" s="22"/>
      <c r="D19" s="22"/>
      <c r="E19" s="22"/>
      <c r="F19" s="23"/>
      <c r="G19" s="24"/>
      <c r="H19" s="24"/>
      <c r="I19" s="25"/>
      <c r="J19" s="24"/>
      <c r="K19" s="24"/>
      <c r="L19" s="25"/>
      <c r="M19" s="26">
        <f t="shared" si="1"/>
        <v>0</v>
      </c>
      <c r="N19" s="26">
        <f t="shared" si="2"/>
        <v>0</v>
      </c>
      <c r="O19" s="25">
        <f t="shared" si="0"/>
        <v>0</v>
      </c>
    </row>
    <row r="20" spans="1:15" ht="25.05" customHeight="1" thickBot="1">
      <c r="B20" s="21"/>
      <c r="C20" s="22"/>
      <c r="D20" s="22"/>
      <c r="E20" s="22"/>
      <c r="F20" s="23"/>
      <c r="G20" s="24"/>
      <c r="H20" s="24"/>
      <c r="I20" s="25"/>
      <c r="J20" s="24"/>
      <c r="K20" s="24"/>
      <c r="L20" s="25"/>
      <c r="M20" s="26">
        <f t="shared" si="1"/>
        <v>0</v>
      </c>
      <c r="N20" s="26">
        <f t="shared" si="2"/>
        <v>0</v>
      </c>
      <c r="O20" s="25">
        <f t="shared" si="0"/>
        <v>0</v>
      </c>
    </row>
    <row r="21" spans="1:15" ht="21.6" thickBot="1">
      <c r="B21" s="28"/>
      <c r="C21" s="29"/>
      <c r="D21" s="29"/>
      <c r="E21" s="29"/>
      <c r="F21" s="30"/>
      <c r="G21" s="31"/>
      <c r="H21" s="31"/>
      <c r="I21" s="32"/>
      <c r="J21" s="31"/>
      <c r="K21" s="31"/>
      <c r="L21" s="32"/>
      <c r="M21" s="26">
        <f t="shared" si="1"/>
        <v>0</v>
      </c>
      <c r="N21" s="26">
        <f t="shared" si="2"/>
        <v>0</v>
      </c>
      <c r="O21" s="25">
        <f t="shared" si="0"/>
        <v>0</v>
      </c>
    </row>
    <row r="22" spans="1:15" ht="14.4" customHeight="1" thickBot="1">
      <c r="B22" s="33"/>
      <c r="C22" s="34"/>
      <c r="D22" s="34"/>
      <c r="E22" s="34"/>
      <c r="F22" s="35"/>
      <c r="G22" s="34"/>
      <c r="H22" s="34"/>
      <c r="I22" s="35"/>
      <c r="J22" s="34"/>
      <c r="K22" s="34"/>
      <c r="L22" s="35"/>
      <c r="M22" s="34"/>
      <c r="N22" s="35"/>
      <c r="O22" s="35"/>
    </row>
    <row r="23" spans="1:15" s="11" customFormat="1" ht="0.6" customHeight="1" thickBot="1">
      <c r="A23" s="10"/>
      <c r="B23" s="12"/>
      <c r="C23" s="13"/>
      <c r="D23" s="13"/>
      <c r="E23" s="13"/>
      <c r="F23" s="14"/>
      <c r="G23" s="13"/>
      <c r="H23" s="13"/>
      <c r="I23" s="14"/>
      <c r="J23" s="13"/>
      <c r="K23" s="13"/>
      <c r="L23" s="14"/>
      <c r="M23" s="13"/>
      <c r="N23" s="14"/>
      <c r="O23" s="14"/>
    </row>
    <row r="24" spans="1:1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>
      <c r="B25" s="16"/>
      <c r="C25" s="17" t="s">
        <v>15</v>
      </c>
      <c r="D25" s="18" t="s">
        <v>13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19.8" customHeight="1">
      <c r="B27" s="6"/>
      <c r="C27" s="8" t="s">
        <v>16</v>
      </c>
      <c r="D27" s="7" t="s">
        <v>17</v>
      </c>
      <c r="E27" s="6"/>
      <c r="F27" s="9" t="s">
        <v>18</v>
      </c>
      <c r="G27" s="6"/>
      <c r="H27" s="6"/>
      <c r="I27" s="6"/>
      <c r="J27" s="6"/>
      <c r="K27" s="6"/>
      <c r="L27" s="6"/>
      <c r="M27" s="6"/>
      <c r="N27" s="6"/>
      <c r="O27" s="6"/>
    </row>
    <row r="28" spans="1:1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2:15" ht="15" thickBot="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ht="15" thickBo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 ht="15" thickBot="1">
      <c r="B35" s="2"/>
      <c r="C35" s="2"/>
      <c r="D35" s="2"/>
      <c r="E35" s="2"/>
      <c r="F35" s="3"/>
    </row>
    <row r="36" spans="2:15" ht="15" thickBot="1">
      <c r="B36" s="2"/>
      <c r="C36" s="2"/>
      <c r="D36" s="2"/>
      <c r="E36" s="2"/>
      <c r="F36" s="2"/>
    </row>
    <row r="37" spans="2:15" ht="15" thickBot="1">
      <c r="B37" s="2"/>
      <c r="C37" s="2"/>
      <c r="D37" s="2"/>
      <c r="E37" s="2"/>
      <c r="F37" s="2"/>
    </row>
    <row r="38" spans="2:15" ht="15" thickBot="1">
      <c r="B38" s="2"/>
      <c r="C38" s="2"/>
      <c r="D38" s="2"/>
      <c r="E38" s="2"/>
      <c r="F38" s="2"/>
    </row>
    <row r="39" spans="2:15" ht="15" thickBot="1">
      <c r="B39" s="2"/>
      <c r="C39" s="2"/>
      <c r="D39" s="2"/>
      <c r="E39" s="2"/>
      <c r="F39" s="2"/>
    </row>
    <row r="40" spans="2:15" ht="15" thickBot="1">
      <c r="B40" s="2"/>
      <c r="C40" s="2"/>
      <c r="D40" s="2"/>
      <c r="E40" s="2"/>
      <c r="F40" s="2"/>
    </row>
    <row r="41" spans="2:15" ht="15" thickBot="1">
      <c r="B41" s="2"/>
      <c r="C41" s="2"/>
      <c r="D41" s="2"/>
      <c r="E41" s="2"/>
      <c r="F41" s="2"/>
    </row>
    <row r="42" spans="2:15" ht="15" thickBot="1">
      <c r="B42" s="2"/>
      <c r="C42" s="2"/>
      <c r="D42" s="2"/>
      <c r="E42" s="2"/>
      <c r="F42" s="2"/>
    </row>
    <row r="43" spans="2:15">
      <c r="B43" s="4"/>
      <c r="C43" s="4"/>
      <c r="D43" s="4"/>
      <c r="E43" s="4"/>
      <c r="F43" s="4"/>
    </row>
  </sheetData>
  <mergeCells count="6">
    <mergeCell ref="B2:O2"/>
    <mergeCell ref="F3:I3"/>
    <mergeCell ref="J3:O3"/>
    <mergeCell ref="G4:I4"/>
    <mergeCell ref="J4:L4"/>
    <mergeCell ref="M4:N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</vt:i4>
      </vt:variant>
    </vt:vector>
  </HeadingPairs>
  <TitlesOfParts>
    <vt:vector size="12" baseType="lpstr">
      <vt:lpstr>Garcons 55 &amp; 61kg </vt:lpstr>
      <vt:lpstr>Gracons 61kg</vt:lpstr>
      <vt:lpstr>Filles 64 &amp; 71kg</vt:lpstr>
      <vt:lpstr>Filles 71 kg</vt:lpstr>
      <vt:lpstr>Gracons 81kg+</vt:lpstr>
      <vt:lpstr>Filles 76 &amp; 81kg</vt:lpstr>
      <vt:lpstr>Table des medailles</vt:lpstr>
      <vt:lpstr>Filles 81kg+</vt:lpstr>
      <vt:lpstr>'Filles 64 &amp; 71kg'!Zone_d_impression</vt:lpstr>
      <vt:lpstr>'Filles 76 &amp; 81kg'!Zone_d_impression</vt:lpstr>
      <vt:lpstr>'Garcons 55 &amp; 61kg '!Zone_d_impression</vt:lpstr>
      <vt:lpstr>'Gracons 81kg+'!Zone_d_impression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DIDIER LEROUX</cp:lastModifiedBy>
  <cp:lastPrinted>2025-08-04T13:19:23Z</cp:lastPrinted>
  <dcterms:created xsi:type="dcterms:W3CDTF">2025-07-29T16:15:38Z</dcterms:created>
  <dcterms:modified xsi:type="dcterms:W3CDTF">2025-08-06T15:02:34Z</dcterms:modified>
</cp:coreProperties>
</file>