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Documents\ADMINISTRATION\C - HALTEROPHILIE\A - FEDERATION\Compétitions 2017.18\TROPHEE MINIMES\"/>
    </mc:Choice>
  </mc:AlternateContent>
  <bookViews>
    <workbookView xWindow="0" yWindow="0" windowWidth="28800" windowHeight="13065"/>
  </bookViews>
  <sheets>
    <sheet name="INDIVIDUEL" sheetId="3" r:id="rId1"/>
    <sheet name="Minimas" sheetId="4" state="hidden" r:id="rId2"/>
  </sheets>
  <definedNames>
    <definedName name="_xlnm.Print_Area" localSheetId="0">INDIVIDUEL!$A$1:$X$94</definedName>
  </definedNames>
  <calcPr calcId="162913"/>
</workbook>
</file>

<file path=xl/calcChain.xml><?xml version="1.0" encoding="utf-8"?>
<calcChain xmlns="http://schemas.openxmlformats.org/spreadsheetml/2006/main">
  <c r="O80" i="3" l="1"/>
  <c r="S77" i="3"/>
  <c r="S81" i="3"/>
  <c r="Y75" i="3"/>
  <c r="Z75" i="3"/>
  <c r="Y76" i="3"/>
  <c r="O76" i="3" s="1"/>
  <c r="Z76" i="3"/>
  <c r="S76" i="3" s="1"/>
  <c r="Y77" i="3"/>
  <c r="O77" i="3" s="1"/>
  <c r="Z77" i="3"/>
  <c r="Y78" i="3"/>
  <c r="O78" i="3" s="1"/>
  <c r="Z78" i="3"/>
  <c r="S78" i="3" s="1"/>
  <c r="Y79" i="3"/>
  <c r="O79" i="3" s="1"/>
  <c r="Z79" i="3"/>
  <c r="S79" i="3" s="1"/>
  <c r="Y80" i="3"/>
  <c r="Z80" i="3"/>
  <c r="S80" i="3" s="1"/>
  <c r="Y81" i="3"/>
  <c r="O81" i="3" s="1"/>
  <c r="Z81" i="3"/>
  <c r="Y82" i="3"/>
  <c r="O82" i="3" s="1"/>
  <c r="Z82" i="3"/>
  <c r="S82" i="3" s="1"/>
  <c r="Y83" i="3"/>
  <c r="Z83" i="3"/>
  <c r="Y84" i="3"/>
  <c r="Z84" i="3"/>
  <c r="Y85" i="3"/>
  <c r="Z85" i="3"/>
  <c r="Y86" i="3"/>
  <c r="Z86" i="3"/>
  <c r="Y87" i="3"/>
  <c r="Z87" i="3"/>
  <c r="Y88" i="3"/>
  <c r="O88" i="3" s="1"/>
  <c r="Z88" i="3"/>
  <c r="S88" i="3" s="1"/>
  <c r="Y92" i="3"/>
  <c r="O92" i="3" s="1"/>
  <c r="Z92" i="3"/>
  <c r="S92" i="3" s="1"/>
  <c r="Y90" i="3"/>
  <c r="O90" i="3" s="1"/>
  <c r="Z90" i="3"/>
  <c r="S90" i="3" s="1"/>
  <c r="Y91" i="3"/>
  <c r="O91" i="3" s="1"/>
  <c r="Z91" i="3"/>
  <c r="S91" i="3" s="1"/>
  <c r="Y89" i="3"/>
  <c r="O89" i="3" s="1"/>
  <c r="Z89" i="3"/>
  <c r="S89" i="3" s="1"/>
  <c r="V82" i="3"/>
  <c r="V80" i="3"/>
  <c r="V79" i="3"/>
  <c r="V77" i="3"/>
  <c r="V81" i="3"/>
  <c r="V78" i="3"/>
  <c r="V76" i="3"/>
  <c r="T79" i="3" l="1"/>
  <c r="W79" i="3" s="1"/>
  <c r="T82" i="3"/>
  <c r="W82" i="3" s="1"/>
  <c r="T78" i="3"/>
  <c r="W78" i="3" s="1"/>
  <c r="T77" i="3"/>
  <c r="W77" i="3" s="1"/>
  <c r="T76" i="3"/>
  <c r="W76" i="3" s="1"/>
  <c r="T81" i="3"/>
  <c r="W81" i="3" s="1"/>
  <c r="T80" i="3"/>
  <c r="W80" i="3" s="1"/>
  <c r="V88" i="3" l="1"/>
  <c r="V92" i="3"/>
  <c r="V90" i="3"/>
  <c r="V91" i="3"/>
  <c r="V89" i="3"/>
  <c r="T88" i="3" l="1"/>
  <c r="W88" i="3" s="1"/>
  <c r="T92" i="3"/>
  <c r="W92" i="3" s="1"/>
  <c r="T91" i="3"/>
  <c r="W91" i="3" s="1"/>
  <c r="T89" i="3"/>
  <c r="W89" i="3" s="1"/>
  <c r="T90" i="3" l="1"/>
  <c r="W90" i="3" s="1"/>
</calcChain>
</file>

<file path=xl/sharedStrings.xml><?xml version="1.0" encoding="utf-8"?>
<sst xmlns="http://schemas.openxmlformats.org/spreadsheetml/2006/main" count="984" uniqueCount="257">
  <si>
    <t>NOM - Prénom</t>
  </si>
  <si>
    <t>P.C.</t>
  </si>
  <si>
    <t>TOTAL</t>
  </si>
  <si>
    <t>IWF</t>
  </si>
  <si>
    <t>NAT</t>
  </si>
  <si>
    <t>COMPETITION</t>
  </si>
  <si>
    <t>LIEU</t>
  </si>
  <si>
    <t>Pl</t>
  </si>
  <si>
    <t>Catégorie</t>
  </si>
  <si>
    <t>REG</t>
  </si>
  <si>
    <t>Licence</t>
  </si>
  <si>
    <t>CLUB</t>
  </si>
  <si>
    <t>AN</t>
  </si>
  <si>
    <t>ARR</t>
  </si>
  <si>
    <t>EP-J</t>
  </si>
  <si>
    <t>DATE</t>
  </si>
  <si>
    <t>FC1 40</t>
  </si>
  <si>
    <t>FC1 44</t>
  </si>
  <si>
    <t>FC1 48</t>
  </si>
  <si>
    <t>FC1 53</t>
  </si>
  <si>
    <t>FC1 58</t>
  </si>
  <si>
    <t>FC1 63</t>
  </si>
  <si>
    <t>FC1 69</t>
  </si>
  <si>
    <t>FC1 +69</t>
  </si>
  <si>
    <t>FC2 44</t>
  </si>
  <si>
    <t>FC2 48</t>
  </si>
  <si>
    <t>FC2 53</t>
  </si>
  <si>
    <t>FC2 58</t>
  </si>
  <si>
    <t>FC2 63</t>
  </si>
  <si>
    <t>FC2 69</t>
  </si>
  <si>
    <t>C1 45</t>
  </si>
  <si>
    <t>C1 50</t>
  </si>
  <si>
    <t>C1 56</t>
  </si>
  <si>
    <t>C1 62</t>
  </si>
  <si>
    <t>C1 69</t>
  </si>
  <si>
    <t>C1 77</t>
  </si>
  <si>
    <t>C1 85</t>
  </si>
  <si>
    <t>C2 50</t>
  </si>
  <si>
    <t>C2 56</t>
  </si>
  <si>
    <t>C2 62</t>
  </si>
  <si>
    <t>C2 69</t>
  </si>
  <si>
    <t>C2 77</t>
  </si>
  <si>
    <t>C2 85</t>
  </si>
  <si>
    <t>C2 94</t>
  </si>
  <si>
    <t>C2 +94</t>
  </si>
  <si>
    <t>DEBUTANT</t>
  </si>
  <si>
    <t>DEPARTEMENTAL</t>
  </si>
  <si>
    <t>REGIONAL</t>
  </si>
  <si>
    <t>INTERREGIONAL</t>
  </si>
  <si>
    <t>FEDERAL</t>
  </si>
  <si>
    <t>NATIONAL</t>
  </si>
  <si>
    <t>INTERNATIONAL B</t>
  </si>
  <si>
    <t>INTERNATIONAL A</t>
  </si>
  <si>
    <t>OLYMPIQUE</t>
  </si>
  <si>
    <t>MINIME</t>
  </si>
  <si>
    <t>CADET</t>
  </si>
  <si>
    <t>JUNIOR</t>
  </si>
  <si>
    <t>SENIOR</t>
  </si>
  <si>
    <t>CADETTE</t>
  </si>
  <si>
    <t xml:space="preserve"> </t>
  </si>
  <si>
    <t>Genre</t>
  </si>
  <si>
    <t>J 56</t>
  </si>
  <si>
    <t>J 62</t>
  </si>
  <si>
    <t>J 69</t>
  </si>
  <si>
    <t>J 77</t>
  </si>
  <si>
    <t>J 85</t>
  </si>
  <si>
    <t>J 94</t>
  </si>
  <si>
    <t>J 105</t>
  </si>
  <si>
    <t>J +105</t>
  </si>
  <si>
    <t>S 56</t>
  </si>
  <si>
    <t>S 62</t>
  </si>
  <si>
    <t>S 69</t>
  </si>
  <si>
    <t>S 77</t>
  </si>
  <si>
    <t>S 85</t>
  </si>
  <si>
    <t>S 94</t>
  </si>
  <si>
    <t>S 105</t>
  </si>
  <si>
    <t>S +105</t>
  </si>
  <si>
    <t>FJ 48</t>
  </si>
  <si>
    <t>FJ 53</t>
  </si>
  <si>
    <t>FJ 58</t>
  </si>
  <si>
    <t>FJ 63</t>
  </si>
  <si>
    <t>FJ 69</t>
  </si>
  <si>
    <t>FJ 75</t>
  </si>
  <si>
    <t>FS 48</t>
  </si>
  <si>
    <t>FS 53</t>
  </si>
  <si>
    <t>FS 58</t>
  </si>
  <si>
    <t>FS 63</t>
  </si>
  <si>
    <t>FS 69</t>
  </si>
  <si>
    <t>FS 75</t>
  </si>
  <si>
    <t>C1 +85</t>
  </si>
  <si>
    <t>FS 90</t>
  </si>
  <si>
    <t>FS +90</t>
  </si>
  <si>
    <t>FJ 90</t>
  </si>
  <si>
    <t>FJ +90</t>
  </si>
  <si>
    <t>FC2 75</t>
  </si>
  <si>
    <t>FC2 +75</t>
  </si>
  <si>
    <t>BENJAMIN</t>
  </si>
  <si>
    <t>BEN</t>
  </si>
  <si>
    <t>FM 63</t>
  </si>
  <si>
    <t>FM +63</t>
  </si>
  <si>
    <t>FM 36</t>
  </si>
  <si>
    <t>FM 40</t>
  </si>
  <si>
    <t>FM 44</t>
  </si>
  <si>
    <t>FM 48</t>
  </si>
  <si>
    <t>FM 53</t>
  </si>
  <si>
    <t>FM 58</t>
  </si>
  <si>
    <t>Serie</t>
  </si>
  <si>
    <t>- - -</t>
  </si>
  <si>
    <t>MM 35</t>
  </si>
  <si>
    <t>MM 40</t>
  </si>
  <si>
    <t>MM 45</t>
  </si>
  <si>
    <t>MM 50</t>
  </si>
  <si>
    <t>MM 56</t>
  </si>
  <si>
    <t>MM 62</t>
  </si>
  <si>
    <t>MM 69</t>
  </si>
  <si>
    <t>MM +69</t>
  </si>
  <si>
    <t>PLOUHINEC</t>
  </si>
  <si>
    <t>BFC</t>
  </si>
  <si>
    <t>F</t>
  </si>
  <si>
    <t>LEGRAND</t>
  </si>
  <si>
    <t>Chloé</t>
  </si>
  <si>
    <t xml:space="preserve">CHM Vauzelles </t>
  </si>
  <si>
    <t>ROULLET</t>
  </si>
  <si>
    <t>Léïlana</t>
  </si>
  <si>
    <t>HDF</t>
  </si>
  <si>
    <t>DEGROOTE</t>
  </si>
  <si>
    <t>Lou-Anne</t>
  </si>
  <si>
    <t>Villers Bretonneux KC</t>
  </si>
  <si>
    <t>BRE</t>
  </si>
  <si>
    <t>QUERE</t>
  </si>
  <si>
    <t>Eloïse</t>
  </si>
  <si>
    <t>CHM Plouhinec PDR</t>
  </si>
  <si>
    <t>LEMÉ</t>
  </si>
  <si>
    <t>Youna</t>
  </si>
  <si>
    <t>HC Pleurtuit</t>
  </si>
  <si>
    <t>PEIGUET</t>
  </si>
  <si>
    <t>Clara</t>
  </si>
  <si>
    <t>Clermont Sports</t>
  </si>
  <si>
    <t>BEAUGEOIST</t>
  </si>
  <si>
    <t>Romane</t>
  </si>
  <si>
    <t>Saleux CHM</t>
  </si>
  <si>
    <t>PDL</t>
  </si>
  <si>
    <t xml:space="preserve">GARNIER </t>
  </si>
  <si>
    <t>Camille</t>
  </si>
  <si>
    <t>CJF Laval/Voutré</t>
  </si>
  <si>
    <t>TILLIEZ</t>
  </si>
  <si>
    <t>Flavys</t>
  </si>
  <si>
    <t>CA ROSENDAEL</t>
  </si>
  <si>
    <t>GAILLET</t>
  </si>
  <si>
    <t>Jade</t>
  </si>
  <si>
    <t>Péronne AAEEP</t>
  </si>
  <si>
    <t>Noêmie</t>
  </si>
  <si>
    <t>LABITTÉ</t>
  </si>
  <si>
    <t>Ol. Grande-Synthe</t>
  </si>
  <si>
    <t>LESAGE</t>
  </si>
  <si>
    <t>Mylène</t>
  </si>
  <si>
    <t>La Ferté Milon CMHM</t>
  </si>
  <si>
    <t>PRIGENT MADEC</t>
  </si>
  <si>
    <t>Theoline</t>
  </si>
  <si>
    <t>CAFFIN</t>
  </si>
  <si>
    <t>Madeleine</t>
  </si>
  <si>
    <t>AUR</t>
  </si>
  <si>
    <t>PERARD - ICARRE</t>
  </si>
  <si>
    <t>Camile</t>
  </si>
  <si>
    <t>Tournus H</t>
  </si>
  <si>
    <t>BOUKRI</t>
  </si>
  <si>
    <t>Nahla</t>
  </si>
  <si>
    <t>TROPHEE DES MINIMES - FEMININES</t>
  </si>
  <si>
    <t>REG +</t>
  </si>
  <si>
    <t>IRG +</t>
  </si>
  <si>
    <t>FED +</t>
  </si>
  <si>
    <t>NAT +</t>
  </si>
  <si>
    <t>INTB +</t>
  </si>
  <si>
    <t>INTA +</t>
  </si>
  <si>
    <t>OLY +</t>
  </si>
  <si>
    <t xml:space="preserve">DEB </t>
  </si>
  <si>
    <t>DEP +</t>
  </si>
  <si>
    <t>36 Kg</t>
  </si>
  <si>
    <t>40 Kg</t>
  </si>
  <si>
    <t>44 Kg</t>
  </si>
  <si>
    <t>Nc</t>
  </si>
  <si>
    <t>48 Kg</t>
  </si>
  <si>
    <t>53 Kg</t>
  </si>
  <si>
    <t>TORCHE</t>
  </si>
  <si>
    <t>Amelle</t>
  </si>
  <si>
    <t>GROSJEAN</t>
  </si>
  <si>
    <t>Léonie</t>
  </si>
  <si>
    <t>CH Luxeuil</t>
  </si>
  <si>
    <t>LECLERC</t>
  </si>
  <si>
    <t>MARGERIN</t>
  </si>
  <si>
    <t>Zoë</t>
  </si>
  <si>
    <t>CMHC St Pol sur Mer</t>
  </si>
  <si>
    <t>BLONDE</t>
  </si>
  <si>
    <t>FRANCHOIS</t>
  </si>
  <si>
    <t>Shawna</t>
  </si>
  <si>
    <t>CARON</t>
  </si>
  <si>
    <t>Léa</t>
  </si>
  <si>
    <t>Nie</t>
  </si>
  <si>
    <t>ANASTASSIADES</t>
  </si>
  <si>
    <t>Kesiha</t>
  </si>
  <si>
    <t>CHM Le Trait</t>
  </si>
  <si>
    <t>ANTONIO</t>
  </si>
  <si>
    <t>Léa-Marie</t>
  </si>
  <si>
    <t>DIMPRE</t>
  </si>
  <si>
    <t>Lily</t>
  </si>
  <si>
    <t>Moislains USC</t>
  </si>
  <si>
    <t>Margot</t>
  </si>
  <si>
    <t>Lilou</t>
  </si>
  <si>
    <t>TABARY</t>
  </si>
  <si>
    <t>Rosie</t>
  </si>
  <si>
    <t>BROSSARD</t>
  </si>
  <si>
    <t>Enora</t>
  </si>
  <si>
    <t>A L Savenay</t>
  </si>
  <si>
    <t>CANTUEL</t>
  </si>
  <si>
    <t>CHM Aurillac</t>
  </si>
  <si>
    <t>58 Kg</t>
  </si>
  <si>
    <t>63 Kg</t>
  </si>
  <si>
    <t>+ 63 Kg</t>
  </si>
  <si>
    <t>VASSEUR</t>
  </si>
  <si>
    <t>Jickie</t>
  </si>
  <si>
    <t>COGNON</t>
  </si>
  <si>
    <t>Loubna</t>
  </si>
  <si>
    <t>CJF Laval / Voutre</t>
  </si>
  <si>
    <t>TALANDIER</t>
  </si>
  <si>
    <t>Jane</t>
  </si>
  <si>
    <t>LEJEUNE</t>
  </si>
  <si>
    <t>Noémie</t>
  </si>
  <si>
    <t>NDIE</t>
  </si>
  <si>
    <t>NOURTIER</t>
  </si>
  <si>
    <t>Lyla</t>
  </si>
  <si>
    <t>IDF</t>
  </si>
  <si>
    <t>MORO</t>
  </si>
  <si>
    <t>Ingrid</t>
  </si>
  <si>
    <t>HCVM Chelles</t>
  </si>
  <si>
    <t xml:space="preserve">GRAVOIS </t>
  </si>
  <si>
    <t xml:space="preserve">Lola </t>
  </si>
  <si>
    <t>AFHMA Franconville</t>
  </si>
  <si>
    <t>CADIEU</t>
  </si>
  <si>
    <t>Anaïs</t>
  </si>
  <si>
    <t>CA Evron 53</t>
  </si>
  <si>
    <t>DESCORDES</t>
  </si>
  <si>
    <t>FERRER</t>
  </si>
  <si>
    <t>Anjali</t>
  </si>
  <si>
    <t>MAAFI</t>
  </si>
  <si>
    <t>Sayaline</t>
  </si>
  <si>
    <t>CHCD Comines</t>
  </si>
  <si>
    <t>SCOARNEC</t>
  </si>
  <si>
    <t>Ambre</t>
  </si>
  <si>
    <t>MENEGON DARRAS</t>
  </si>
  <si>
    <t>Morgane</t>
  </si>
  <si>
    <t>La Vaillante St Quentin</t>
  </si>
  <si>
    <t>WITASSE</t>
  </si>
  <si>
    <t>Valentine</t>
  </si>
  <si>
    <t>PIRAN</t>
  </si>
  <si>
    <t>PAC</t>
  </si>
  <si>
    <t>ARBONA</t>
  </si>
  <si>
    <t>EEAR Monteux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</si>
</sst>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"/>
    <numFmt numFmtId="165" formatCode="0.0"/>
    <numFmt numFmtId="166" formatCode="yy"/>
    <numFmt numFmtId="167" formatCode="[$-40C]d\-mmm\-yy;@"/>
  </numFmts>
  <fonts count="29" x14ac:knownFonts="1">
    <font>
      <sz val="10"/>
      <name val="Arial"/>
    </font>
    <font>
      <b/>
      <sz val="10"/>
      <name val="Arial"/>
      <family val="2"/>
    </font>
    <font>
      <b/>
      <sz val="11"/>
      <name val="Arial"/>
      <family val="2"/>
    </font>
    <font>
      <b/>
      <sz val="11"/>
      <color indexed="8"/>
      <name val="Arial"/>
      <family val="2"/>
    </font>
    <font>
      <b/>
      <sz val="14"/>
      <name val="Arial"/>
      <family val="2"/>
    </font>
    <font>
      <sz val="18"/>
      <color indexed="8"/>
      <name val="Arial"/>
      <family val="2"/>
    </font>
    <font>
      <b/>
      <sz val="10"/>
      <color indexed="12"/>
      <name val="Arial"/>
      <family val="2"/>
    </font>
    <font>
      <b/>
      <sz val="11"/>
      <color indexed="9"/>
      <name val="Arial"/>
      <family val="2"/>
    </font>
    <font>
      <b/>
      <sz val="11"/>
      <color indexed="55"/>
      <name val="Arial"/>
      <family val="2"/>
    </font>
    <font>
      <b/>
      <sz val="18"/>
      <color indexed="55"/>
      <name val="Arial"/>
      <family val="2"/>
    </font>
    <font>
      <sz val="11"/>
      <name val="Arial"/>
      <family val="2"/>
    </font>
    <font>
      <b/>
      <sz val="18"/>
      <name val="Arial"/>
      <family val="2"/>
    </font>
    <font>
      <b/>
      <sz val="11"/>
      <color indexed="10"/>
      <name val="Arial"/>
      <family val="2"/>
    </font>
    <font>
      <b/>
      <sz val="14"/>
      <color rgb="FF0000FF"/>
      <name val="Arial"/>
      <family val="2"/>
    </font>
    <font>
      <b/>
      <sz val="16"/>
      <color theme="0"/>
      <name val="Arial"/>
      <family val="2"/>
    </font>
    <font>
      <b/>
      <sz val="16"/>
      <name val="Arial"/>
      <family val="2"/>
    </font>
    <font>
      <b/>
      <sz val="10"/>
      <color theme="0"/>
      <name val="Arial"/>
      <family val="2"/>
    </font>
    <font>
      <b/>
      <sz val="10"/>
      <color indexed="55"/>
      <name val="Arial"/>
      <family val="2"/>
    </font>
    <font>
      <sz val="10"/>
      <name val="Arial"/>
      <family val="2"/>
    </font>
    <font>
      <sz val="10"/>
      <color theme="0"/>
      <name val="Arial"/>
      <family val="2"/>
    </font>
    <font>
      <b/>
      <sz val="10"/>
      <color rgb="FF0070C0"/>
      <name val="Arial"/>
      <family val="2"/>
    </font>
    <font>
      <sz val="18"/>
      <color theme="0" tint="-0.249977111117893"/>
      <name val="Arial"/>
      <family val="2"/>
    </font>
    <font>
      <sz val="11"/>
      <color indexed="8"/>
      <name val="Arial"/>
      <family val="2"/>
    </font>
    <font>
      <b/>
      <sz val="18"/>
      <color indexed="8"/>
      <name val="Arial"/>
      <family val="2"/>
    </font>
    <font>
      <b/>
      <sz val="18"/>
      <color rgb="FFFF00FF"/>
      <name val="Arial"/>
      <family val="2"/>
    </font>
    <font>
      <b/>
      <sz val="14"/>
      <color indexed="8"/>
      <name val="Arial"/>
      <family val="2"/>
    </font>
    <font>
      <b/>
      <sz val="9"/>
      <name val="Arial"/>
      <family val="2"/>
    </font>
    <font>
      <b/>
      <sz val="14"/>
      <color theme="0"/>
      <name val="Arial"/>
      <family val="2"/>
    </font>
    <font>
      <b/>
      <sz val="11"/>
      <color theme="0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66FF9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rgb="FFFF99FF"/>
        <bgColor indexed="64"/>
      </patternFill>
    </fill>
  </fills>
  <borders count="43">
    <border>
      <left/>
      <right/>
      <top/>
      <bottom/>
      <diagonal/>
    </border>
    <border>
      <left/>
      <right/>
      <top style="medium">
        <color rgb="FF00B0F0"/>
      </top>
      <bottom style="medium">
        <color rgb="FF00B0F0"/>
      </bottom>
      <diagonal/>
    </border>
    <border>
      <left style="medium">
        <color rgb="FF00B0F0"/>
      </left>
      <right/>
      <top style="medium">
        <color rgb="FF00B0F0"/>
      </top>
      <bottom/>
      <diagonal/>
    </border>
    <border>
      <left/>
      <right/>
      <top style="medium">
        <color rgb="FF00B0F0"/>
      </top>
      <bottom/>
      <diagonal/>
    </border>
    <border>
      <left/>
      <right style="medium">
        <color rgb="FF00B0F0"/>
      </right>
      <top style="medium">
        <color rgb="FF00B0F0"/>
      </top>
      <bottom/>
      <diagonal/>
    </border>
    <border>
      <left style="medium">
        <color rgb="FF00B0F0"/>
      </left>
      <right/>
      <top/>
      <bottom style="medium">
        <color rgb="FF00B0F0"/>
      </bottom>
      <diagonal/>
    </border>
    <border>
      <left/>
      <right/>
      <top/>
      <bottom style="medium">
        <color rgb="FF00B0F0"/>
      </bottom>
      <diagonal/>
    </border>
    <border>
      <left/>
      <right style="medium">
        <color rgb="FF00B0F0"/>
      </right>
      <top/>
      <bottom style="medium">
        <color rgb="FF00B0F0"/>
      </bottom>
      <diagonal/>
    </border>
    <border>
      <left style="thin">
        <color rgb="FF00B0F0"/>
      </left>
      <right style="thin">
        <color rgb="FF00B0F0"/>
      </right>
      <top style="dashed">
        <color rgb="FF00B0F0"/>
      </top>
      <bottom style="dashed">
        <color rgb="FF00B0F0"/>
      </bottom>
      <diagonal/>
    </border>
    <border>
      <left style="thin">
        <color rgb="FF00B0F0"/>
      </left>
      <right style="hair">
        <color rgb="FF00B0F0"/>
      </right>
      <top style="dashed">
        <color rgb="FF00B0F0"/>
      </top>
      <bottom style="dashed">
        <color rgb="FF00B0F0"/>
      </bottom>
      <diagonal/>
    </border>
    <border>
      <left style="hair">
        <color rgb="FF00B0F0"/>
      </left>
      <right style="thin">
        <color rgb="FF00B0F0"/>
      </right>
      <top style="dashed">
        <color rgb="FF00B0F0"/>
      </top>
      <bottom style="dashed">
        <color rgb="FF00B0F0"/>
      </bottom>
      <diagonal/>
    </border>
    <border>
      <left style="medium">
        <color rgb="FF00B0F0"/>
      </left>
      <right style="dotted">
        <color rgb="FF00B0F0"/>
      </right>
      <top style="dashed">
        <color rgb="FF00B0F0"/>
      </top>
      <bottom style="dashed">
        <color rgb="FF00B0F0"/>
      </bottom>
      <diagonal/>
    </border>
    <border>
      <left style="dotted">
        <color rgb="FF00B0F0"/>
      </left>
      <right style="dotted">
        <color rgb="FF00B0F0"/>
      </right>
      <top style="dashed">
        <color rgb="FF00B0F0"/>
      </top>
      <bottom style="dashed">
        <color rgb="FF00B0F0"/>
      </bottom>
      <diagonal/>
    </border>
    <border>
      <left style="medium">
        <color rgb="FF00B0F0"/>
      </left>
      <right style="thin">
        <color rgb="FF00B0F0"/>
      </right>
      <top style="dashed">
        <color rgb="FF00B0F0"/>
      </top>
      <bottom style="dashed">
        <color rgb="FF00B0F0"/>
      </bottom>
      <diagonal/>
    </border>
    <border>
      <left style="thin">
        <color rgb="FF00B0F0"/>
      </left>
      <right/>
      <top style="dashed">
        <color rgb="FF00B0F0"/>
      </top>
      <bottom style="dashed">
        <color rgb="FF00B0F0"/>
      </bottom>
      <diagonal/>
    </border>
    <border>
      <left style="thin">
        <color rgb="FF00B0F0"/>
      </left>
      <right style="thin">
        <color rgb="FF00B0F0"/>
      </right>
      <top style="dashed">
        <color rgb="FF00B0F0"/>
      </top>
      <bottom/>
      <diagonal/>
    </border>
    <border>
      <left style="thin">
        <color rgb="FF00B0F0"/>
      </left>
      <right style="hair">
        <color rgb="FF00B0F0"/>
      </right>
      <top style="dashed">
        <color rgb="FF00B0F0"/>
      </top>
      <bottom/>
      <diagonal/>
    </border>
    <border>
      <left style="hair">
        <color rgb="FF00B0F0"/>
      </left>
      <right style="thin">
        <color rgb="FF00B0F0"/>
      </right>
      <top style="dashed">
        <color rgb="FF00B0F0"/>
      </top>
      <bottom/>
      <diagonal/>
    </border>
    <border>
      <left style="medium">
        <color rgb="FF00B0F0"/>
      </left>
      <right style="dotted">
        <color rgb="FF00B0F0"/>
      </right>
      <top style="dashed">
        <color rgb="FF00B0F0"/>
      </top>
      <bottom/>
      <diagonal/>
    </border>
    <border>
      <left style="dotted">
        <color rgb="FF00B0F0"/>
      </left>
      <right style="dotted">
        <color rgb="FF00B0F0"/>
      </right>
      <top style="dashed">
        <color rgb="FF00B0F0"/>
      </top>
      <bottom/>
      <diagonal/>
    </border>
    <border>
      <left style="thin">
        <color rgb="FF00B0F0"/>
      </left>
      <right/>
      <top style="dashed">
        <color rgb="FF00B0F0"/>
      </top>
      <bottom/>
      <diagonal/>
    </border>
    <border>
      <left style="medium">
        <color rgb="FF00B0F0"/>
      </left>
      <right style="thin">
        <color rgb="FF00B0F0"/>
      </right>
      <top/>
      <bottom style="dashed">
        <color rgb="FF00B0F0"/>
      </bottom>
      <diagonal/>
    </border>
    <border>
      <left style="thin">
        <color rgb="FF00B0F0"/>
      </left>
      <right style="thin">
        <color rgb="FF00B0F0"/>
      </right>
      <top/>
      <bottom style="dashed">
        <color rgb="FF00B0F0"/>
      </bottom>
      <diagonal/>
    </border>
    <border>
      <left style="thin">
        <color rgb="FF00B0F0"/>
      </left>
      <right style="hair">
        <color rgb="FF00B0F0"/>
      </right>
      <top/>
      <bottom style="dashed">
        <color rgb="FF00B0F0"/>
      </bottom>
      <diagonal/>
    </border>
    <border>
      <left style="hair">
        <color rgb="FF00B0F0"/>
      </left>
      <right style="thin">
        <color rgb="FF00B0F0"/>
      </right>
      <top/>
      <bottom style="dashed">
        <color rgb="FF00B0F0"/>
      </bottom>
      <diagonal/>
    </border>
    <border>
      <left style="thin">
        <color rgb="FF00B0F0"/>
      </left>
      <right style="medium">
        <color rgb="FF00B0F0"/>
      </right>
      <top/>
      <bottom style="dashed">
        <color rgb="FF00B0F0"/>
      </bottom>
      <diagonal/>
    </border>
    <border>
      <left style="medium">
        <color rgb="FF00B0F0"/>
      </left>
      <right style="dotted">
        <color rgb="FF00B0F0"/>
      </right>
      <top/>
      <bottom style="dashed">
        <color rgb="FF00B0F0"/>
      </bottom>
      <diagonal/>
    </border>
    <border>
      <left style="dotted">
        <color rgb="FF00B0F0"/>
      </left>
      <right style="dotted">
        <color rgb="FF00B0F0"/>
      </right>
      <top/>
      <bottom style="dashed">
        <color rgb="FF00B0F0"/>
      </bottom>
      <diagonal/>
    </border>
    <border>
      <left style="dotted">
        <color rgb="FF00B0F0"/>
      </left>
      <right style="medium">
        <color rgb="FF00B0F0"/>
      </right>
      <top/>
      <bottom style="dashed">
        <color rgb="FF00B0F0"/>
      </bottom>
      <diagonal/>
    </border>
    <border>
      <left style="thin">
        <color rgb="FF00B0F0"/>
      </left>
      <right/>
      <top/>
      <bottom style="dashed">
        <color rgb="FF00B0F0"/>
      </bottom>
      <diagonal/>
    </border>
    <border>
      <left style="thin">
        <color rgb="FF00B0F0"/>
      </left>
      <right/>
      <top/>
      <bottom/>
      <diagonal/>
    </border>
    <border>
      <left style="medium">
        <color rgb="FF00B0F0"/>
      </left>
      <right/>
      <top/>
      <bottom/>
      <diagonal/>
    </border>
    <border>
      <left/>
      <right/>
      <top/>
      <bottom style="dashed">
        <color rgb="FF00B0F0"/>
      </bottom>
      <diagonal/>
    </border>
    <border>
      <left/>
      <right style="medium">
        <color rgb="FF00B0F0"/>
      </right>
      <top/>
      <bottom/>
      <diagonal/>
    </border>
    <border>
      <left style="thin">
        <color rgb="FF00B0F0"/>
      </left>
      <right style="medium">
        <color rgb="FF00B0F0"/>
      </right>
      <top style="medium">
        <color rgb="FF00B0F0"/>
      </top>
      <bottom/>
      <diagonal/>
    </border>
    <border>
      <left style="medium">
        <color rgb="FF00B0F0"/>
      </left>
      <right style="medium">
        <color rgb="FF00B0F0"/>
      </right>
      <top style="medium">
        <color rgb="FF00B0F0"/>
      </top>
      <bottom/>
      <diagonal/>
    </border>
    <border>
      <left style="medium">
        <color rgb="FF00B0F0"/>
      </left>
      <right style="thin">
        <color rgb="FF00B0F0"/>
      </right>
      <top style="dashed">
        <color rgb="FF00B0F0"/>
      </top>
      <bottom/>
      <diagonal/>
    </border>
    <border>
      <left style="thin">
        <color rgb="FF00B0F0"/>
      </left>
      <right style="medium">
        <color rgb="FF00B0F0"/>
      </right>
      <top/>
      <bottom/>
      <diagonal/>
    </border>
    <border>
      <left style="dotted">
        <color rgb="FF00B0F0"/>
      </left>
      <right style="dotted">
        <color rgb="FF00B0F0"/>
      </right>
      <top/>
      <bottom/>
      <diagonal/>
    </border>
    <border>
      <left style="medium">
        <color rgb="FF00B0F0"/>
      </left>
      <right style="thin">
        <color rgb="FF00B0F0"/>
      </right>
      <top/>
      <bottom/>
      <diagonal/>
    </border>
    <border>
      <left style="medium">
        <color rgb="FF00B0F0"/>
      </left>
      <right style="hair">
        <color rgb="FF00B0F0"/>
      </right>
      <top style="medium">
        <color rgb="FF00B0F0"/>
      </top>
      <bottom style="medium">
        <color rgb="FF00B0F0"/>
      </bottom>
      <diagonal/>
    </border>
    <border>
      <left style="hair">
        <color rgb="FF00B0F0"/>
      </left>
      <right style="hair">
        <color rgb="FF00B0F0"/>
      </right>
      <top style="medium">
        <color rgb="FF00B0F0"/>
      </top>
      <bottom style="medium">
        <color rgb="FF00B0F0"/>
      </bottom>
      <diagonal/>
    </border>
    <border>
      <left style="hair">
        <color rgb="FF00B0F0"/>
      </left>
      <right style="thin">
        <color rgb="FF00B0F0"/>
      </right>
      <top style="medium">
        <color rgb="FF00B0F0"/>
      </top>
      <bottom style="medium">
        <color rgb="FF00B0F0"/>
      </bottom>
      <diagonal/>
    </border>
  </borders>
  <cellStyleXfs count="1">
    <xf numFmtId="0" fontId="0" fillId="0" borderId="0"/>
  </cellStyleXfs>
  <cellXfs count="198">
    <xf numFmtId="0" fontId="0" fillId="0" borderId="0" xfId="0"/>
    <xf numFmtId="0" fontId="1" fillId="2" borderId="0" xfId="0" applyFont="1" applyFill="1" applyAlignment="1" applyProtection="1">
      <alignment vertical="center"/>
      <protection locked="0" hidden="1"/>
    </xf>
    <xf numFmtId="166" fontId="1" fillId="2" borderId="0" xfId="0" applyNumberFormat="1" applyFont="1" applyFill="1" applyAlignment="1" applyProtection="1">
      <alignment vertical="center"/>
      <protection locked="0" hidden="1"/>
    </xf>
    <xf numFmtId="0" fontId="1" fillId="2" borderId="0" xfId="0" applyFont="1" applyFill="1" applyAlignment="1" applyProtection="1">
      <alignment horizontal="center" vertical="center"/>
      <protection locked="0" hidden="1"/>
    </xf>
    <xf numFmtId="0" fontId="2" fillId="2" borderId="0" xfId="0" applyFont="1" applyFill="1" applyAlignment="1" applyProtection="1">
      <alignment vertical="center"/>
      <protection locked="0" hidden="1"/>
    </xf>
    <xf numFmtId="0" fontId="1" fillId="2" borderId="0" xfId="0" applyFont="1" applyFill="1" applyBorder="1" applyAlignment="1" applyProtection="1">
      <alignment vertical="center"/>
      <protection locked="0" hidden="1"/>
    </xf>
    <xf numFmtId="0" fontId="7" fillId="2" borderId="0" xfId="0" applyFont="1" applyFill="1" applyBorder="1" applyAlignment="1">
      <alignment vertical="center"/>
    </xf>
    <xf numFmtId="0" fontId="2" fillId="2" borderId="0" xfId="0" applyFont="1" applyFill="1" applyBorder="1" applyAlignment="1" applyProtection="1">
      <alignment vertical="center"/>
    </xf>
    <xf numFmtId="0" fontId="2" fillId="2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0" fontId="4" fillId="2" borderId="0" xfId="0" applyFont="1" applyFill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1" fillId="3" borderId="0" xfId="0" applyFont="1" applyFill="1" applyAlignment="1">
      <alignment vertical="center"/>
    </xf>
    <xf numFmtId="0" fontId="1" fillId="3" borderId="0" xfId="0" applyFont="1" applyFill="1" applyBorder="1" applyAlignment="1">
      <alignment vertical="center"/>
    </xf>
    <xf numFmtId="0" fontId="6" fillId="2" borderId="0" xfId="0" applyFont="1" applyFill="1" applyAlignment="1" applyProtection="1">
      <alignment vertical="center"/>
    </xf>
    <xf numFmtId="0" fontId="6" fillId="2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0" fontId="2" fillId="2" borderId="0" xfId="0" applyFont="1" applyFill="1" applyBorder="1" applyAlignment="1" applyProtection="1">
      <alignment horizontal="center" vertical="center" textRotation="90"/>
    </xf>
    <xf numFmtId="0" fontId="2" fillId="2" borderId="0" xfId="0" applyNumberFormat="1" applyFont="1" applyFill="1" applyBorder="1" applyAlignment="1" applyProtection="1">
      <alignment vertical="center"/>
    </xf>
    <xf numFmtId="164" fontId="2" fillId="2" borderId="0" xfId="0" applyNumberFormat="1" applyFont="1" applyFill="1" applyBorder="1" applyAlignment="1" applyProtection="1">
      <alignment horizontal="center" vertical="center"/>
      <protection locked="0"/>
    </xf>
    <xf numFmtId="0" fontId="2" fillId="2" borderId="0" xfId="0" applyFont="1" applyFill="1" applyBorder="1" applyAlignment="1" applyProtection="1">
      <alignment horizontal="center" vertical="center"/>
    </xf>
    <xf numFmtId="164" fontId="2" fillId="2" borderId="0" xfId="0" applyNumberFormat="1" applyFont="1" applyFill="1" applyBorder="1" applyAlignment="1" applyProtection="1">
      <alignment horizontal="left" vertical="center"/>
      <protection locked="0"/>
    </xf>
    <xf numFmtId="0" fontId="2" fillId="2" borderId="0" xfId="0" applyFont="1" applyFill="1" applyBorder="1" applyAlignment="1" applyProtection="1">
      <alignment vertical="center"/>
      <protection locked="0"/>
    </xf>
    <xf numFmtId="166" fontId="2" fillId="2" borderId="0" xfId="0" applyNumberFormat="1" applyFont="1" applyFill="1" applyBorder="1" applyAlignment="1" applyProtection="1">
      <alignment horizontal="center" vertical="center"/>
      <protection locked="0"/>
    </xf>
    <xf numFmtId="164" fontId="10" fillId="2" borderId="0" xfId="0" applyNumberFormat="1" applyFont="1" applyFill="1" applyBorder="1" applyAlignment="1" applyProtection="1">
      <alignment vertical="center"/>
      <protection locked="0"/>
    </xf>
    <xf numFmtId="1" fontId="11" fillId="2" borderId="0" xfId="0" applyNumberFormat="1" applyFont="1" applyFill="1" applyBorder="1" applyAlignment="1" applyProtection="1">
      <alignment horizontal="center" vertical="center"/>
      <protection locked="0"/>
    </xf>
    <xf numFmtId="1" fontId="11" fillId="2" borderId="0" xfId="0" applyNumberFormat="1" applyFont="1" applyFill="1" applyBorder="1" applyAlignment="1" applyProtection="1">
      <alignment horizontal="center" vertical="center"/>
    </xf>
    <xf numFmtId="0" fontId="2" fillId="2" borderId="8" xfId="0" applyNumberFormat="1" applyFont="1" applyFill="1" applyBorder="1" applyAlignment="1" applyProtection="1">
      <alignment horizontal="center" vertical="center"/>
    </xf>
    <xf numFmtId="164" fontId="3" fillId="2" borderId="8" xfId="0" applyNumberFormat="1" applyFont="1" applyFill="1" applyBorder="1" applyAlignment="1" applyProtection="1">
      <alignment horizontal="center" vertical="center"/>
      <protection locked="0"/>
    </xf>
    <xf numFmtId="164" fontId="3" fillId="2" borderId="9" xfId="0" applyNumberFormat="1" applyFont="1" applyFill="1" applyBorder="1" applyAlignment="1" applyProtection="1">
      <alignment horizontal="left" vertical="center"/>
      <protection locked="0"/>
    </xf>
    <xf numFmtId="0" fontId="2" fillId="2" borderId="10" xfId="0" applyFont="1" applyFill="1" applyBorder="1" applyAlignment="1" applyProtection="1">
      <alignment vertical="center"/>
      <protection locked="0"/>
    </xf>
    <xf numFmtId="1" fontId="5" fillId="2" borderId="12" xfId="0" applyNumberFormat="1" applyFont="1" applyFill="1" applyBorder="1" applyAlignment="1" applyProtection="1">
      <alignment horizontal="center" vertical="center"/>
      <protection locked="0"/>
    </xf>
    <xf numFmtId="0" fontId="2" fillId="2" borderId="15" xfId="0" applyNumberFormat="1" applyFont="1" applyFill="1" applyBorder="1" applyAlignment="1" applyProtection="1">
      <alignment horizontal="center" vertical="center"/>
    </xf>
    <xf numFmtId="164" fontId="3" fillId="2" borderId="15" xfId="0" applyNumberFormat="1" applyFont="1" applyFill="1" applyBorder="1" applyAlignment="1" applyProtection="1">
      <alignment horizontal="center" vertical="center"/>
      <protection locked="0"/>
    </xf>
    <xf numFmtId="164" fontId="3" fillId="2" borderId="16" xfId="0" applyNumberFormat="1" applyFont="1" applyFill="1" applyBorder="1" applyAlignment="1" applyProtection="1">
      <alignment horizontal="left" vertical="center"/>
      <protection locked="0"/>
    </xf>
    <xf numFmtId="0" fontId="2" fillId="2" borderId="17" xfId="0" applyFont="1" applyFill="1" applyBorder="1" applyAlignment="1" applyProtection="1">
      <alignment vertical="center"/>
      <protection locked="0"/>
    </xf>
    <xf numFmtId="164" fontId="2" fillId="2" borderId="1" xfId="0" applyNumberFormat="1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center" vertical="center"/>
    </xf>
    <xf numFmtId="164" fontId="2" fillId="2" borderId="1" xfId="0" applyNumberFormat="1" applyFont="1" applyFill="1" applyBorder="1" applyAlignment="1" applyProtection="1">
      <alignment horizontal="left" vertical="center"/>
      <protection locked="0"/>
    </xf>
    <xf numFmtId="0" fontId="2" fillId="2" borderId="1" xfId="0" applyFont="1" applyFill="1" applyBorder="1" applyAlignment="1" applyProtection="1">
      <alignment vertical="center"/>
      <protection locked="0"/>
    </xf>
    <xf numFmtId="166" fontId="2" fillId="2" borderId="1" xfId="0" applyNumberFormat="1" applyFont="1" applyFill="1" applyBorder="1" applyAlignment="1" applyProtection="1">
      <alignment horizontal="center" vertical="center"/>
      <protection locked="0"/>
    </xf>
    <xf numFmtId="1" fontId="11" fillId="2" borderId="1" xfId="0" applyNumberFormat="1" applyFont="1" applyFill="1" applyBorder="1" applyAlignment="1" applyProtection="1">
      <alignment horizontal="center" vertical="center"/>
      <protection locked="0"/>
    </xf>
    <xf numFmtId="1" fontId="11" fillId="2" borderId="1" xfId="0" applyNumberFormat="1" applyFont="1" applyFill="1" applyBorder="1" applyAlignment="1" applyProtection="1">
      <alignment horizontal="center" vertical="center"/>
    </xf>
    <xf numFmtId="165" fontId="2" fillId="2" borderId="1" xfId="0" applyNumberFormat="1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right" vertical="center"/>
    </xf>
    <xf numFmtId="0" fontId="2" fillId="2" borderId="22" xfId="0" applyNumberFormat="1" applyFont="1" applyFill="1" applyBorder="1" applyAlignment="1" applyProtection="1">
      <alignment horizontal="center" vertical="center"/>
    </xf>
    <xf numFmtId="164" fontId="3" fillId="2" borderId="22" xfId="0" applyNumberFormat="1" applyFont="1" applyFill="1" applyBorder="1" applyAlignment="1" applyProtection="1">
      <alignment horizontal="center" vertical="center"/>
      <protection locked="0"/>
    </xf>
    <xf numFmtId="164" fontId="3" fillId="2" borderId="23" xfId="0" applyNumberFormat="1" applyFont="1" applyFill="1" applyBorder="1" applyAlignment="1" applyProtection="1">
      <alignment horizontal="left" vertical="center"/>
      <protection locked="0"/>
    </xf>
    <xf numFmtId="0" fontId="2" fillId="2" borderId="24" xfId="0" applyFont="1" applyFill="1" applyBorder="1" applyAlignment="1" applyProtection="1">
      <alignment vertical="center"/>
      <protection locked="0"/>
    </xf>
    <xf numFmtId="1" fontId="5" fillId="2" borderId="27" xfId="0" applyNumberFormat="1" applyFont="1" applyFill="1" applyBorder="1" applyAlignment="1" applyProtection="1">
      <alignment horizontal="center" vertical="center"/>
      <protection locked="0"/>
    </xf>
    <xf numFmtId="1" fontId="9" fillId="2" borderId="28" xfId="0" applyNumberFormat="1" applyFont="1" applyFill="1" applyBorder="1" applyAlignment="1" applyProtection="1">
      <alignment horizontal="center" vertical="center"/>
    </xf>
    <xf numFmtId="1" fontId="11" fillId="2" borderId="21" xfId="0" applyNumberFormat="1" applyFont="1" applyFill="1" applyBorder="1" applyAlignment="1" applyProtection="1">
      <alignment horizontal="center" vertical="center"/>
    </xf>
    <xf numFmtId="164" fontId="2" fillId="2" borderId="3" xfId="0" applyNumberFormat="1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 applyProtection="1">
      <alignment horizontal="center" vertical="center"/>
    </xf>
    <xf numFmtId="164" fontId="2" fillId="2" borderId="3" xfId="0" applyNumberFormat="1" applyFont="1" applyFill="1" applyBorder="1" applyAlignment="1" applyProtection="1">
      <alignment horizontal="left" vertical="center"/>
      <protection locked="0"/>
    </xf>
    <xf numFmtId="0" fontId="2" fillId="2" borderId="3" xfId="0" applyFont="1" applyFill="1" applyBorder="1" applyAlignment="1" applyProtection="1">
      <alignment vertical="center"/>
      <protection locked="0"/>
    </xf>
    <xf numFmtId="166" fontId="2" fillId="2" borderId="3" xfId="0" applyNumberFormat="1" applyFont="1" applyFill="1" applyBorder="1" applyAlignment="1" applyProtection="1">
      <alignment horizontal="center" vertical="center"/>
      <protection locked="0"/>
    </xf>
    <xf numFmtId="1" fontId="11" fillId="2" borderId="3" xfId="0" applyNumberFormat="1" applyFont="1" applyFill="1" applyBorder="1" applyAlignment="1" applyProtection="1">
      <alignment horizontal="center" vertical="center"/>
      <protection locked="0"/>
    </xf>
    <xf numFmtId="1" fontId="11" fillId="2" borderId="3" xfId="0" applyNumberFormat="1" applyFont="1" applyFill="1" applyBorder="1" applyAlignment="1" applyProtection="1">
      <alignment horizontal="center" vertical="center"/>
    </xf>
    <xf numFmtId="0" fontId="4" fillId="2" borderId="3" xfId="0" applyFont="1" applyFill="1" applyBorder="1" applyAlignment="1">
      <alignment vertical="center"/>
    </xf>
    <xf numFmtId="0" fontId="15" fillId="2" borderId="3" xfId="0" applyFont="1" applyFill="1" applyBorder="1" applyAlignment="1">
      <alignment vertical="center"/>
    </xf>
    <xf numFmtId="0" fontId="4" fillId="2" borderId="6" xfId="0" applyFont="1" applyFill="1" applyBorder="1" applyAlignment="1">
      <alignment vertical="center"/>
    </xf>
    <xf numFmtId="0" fontId="13" fillId="2" borderId="6" xfId="0" applyFont="1" applyFill="1" applyBorder="1" applyAlignment="1">
      <alignment vertical="center"/>
    </xf>
    <xf numFmtId="0" fontId="6" fillId="2" borderId="31" xfId="0" applyFont="1" applyFill="1" applyBorder="1" applyAlignment="1">
      <alignment vertical="center"/>
    </xf>
    <xf numFmtId="2" fontId="12" fillId="2" borderId="14" xfId="0" applyNumberFormat="1" applyFont="1" applyFill="1" applyBorder="1" applyAlignment="1" applyProtection="1">
      <alignment horizontal="center" vertical="center"/>
    </xf>
    <xf numFmtId="0" fontId="2" fillId="2" borderId="31" xfId="0" applyFont="1" applyFill="1" applyBorder="1" applyAlignment="1" applyProtection="1">
      <alignment vertical="center"/>
      <protection locked="0" hidden="1"/>
    </xf>
    <xf numFmtId="0" fontId="18" fillId="0" borderId="0" xfId="0" applyFont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0" fontId="0" fillId="9" borderId="0" xfId="0" applyFill="1"/>
    <xf numFmtId="0" fontId="0" fillId="10" borderId="0" xfId="0" applyFill="1"/>
    <xf numFmtId="1" fontId="0" fillId="6" borderId="0" xfId="0" applyNumberFormat="1" applyFill="1"/>
    <xf numFmtId="1" fontId="0" fillId="9" borderId="0" xfId="0" applyNumberFormat="1" applyFill="1"/>
    <xf numFmtId="1" fontId="0" fillId="10" borderId="0" xfId="0" applyNumberFormat="1" applyFill="1"/>
    <xf numFmtId="0" fontId="0" fillId="0" borderId="0" xfId="0" applyBorder="1"/>
    <xf numFmtId="0" fontId="0" fillId="0" borderId="0" xfId="0" applyBorder="1" applyAlignment="1" applyProtection="1">
      <alignment horizontal="left"/>
    </xf>
    <xf numFmtId="0" fontId="19" fillId="11" borderId="0" xfId="0" applyFont="1" applyFill="1"/>
    <xf numFmtId="0" fontId="18" fillId="0" borderId="0" xfId="0" applyFont="1" applyBorder="1" applyAlignment="1" applyProtection="1">
      <alignment horizontal="left"/>
    </xf>
    <xf numFmtId="0" fontId="0" fillId="0" borderId="0" xfId="0" applyBorder="1" applyAlignment="1" applyProtection="1">
      <alignment horizontal="right"/>
    </xf>
    <xf numFmtId="0" fontId="0" fillId="0" borderId="0" xfId="0" applyProtection="1"/>
    <xf numFmtId="0" fontId="0" fillId="0" borderId="0" xfId="0" applyAlignment="1" applyProtection="1">
      <alignment horizontal="left"/>
    </xf>
    <xf numFmtId="0" fontId="18" fillId="0" borderId="0" xfId="0" applyFont="1" applyAlignment="1" applyProtection="1">
      <alignment horizontal="left"/>
    </xf>
    <xf numFmtId="164" fontId="3" fillId="2" borderId="29" xfId="0" applyNumberFormat="1" applyFont="1" applyFill="1" applyBorder="1" applyAlignment="1" applyProtection="1">
      <alignment horizontal="center" vertical="center"/>
      <protection locked="0"/>
    </xf>
    <xf numFmtId="164" fontId="3" fillId="2" borderId="14" xfId="0" applyNumberFormat="1" applyFont="1" applyFill="1" applyBorder="1" applyAlignment="1" applyProtection="1">
      <alignment horizontal="center" vertical="center"/>
      <protection locked="0"/>
    </xf>
    <xf numFmtId="164" fontId="3" fillId="2" borderId="20" xfId="0" applyNumberFormat="1" applyFont="1" applyFill="1" applyBorder="1" applyAlignment="1" applyProtection="1">
      <alignment horizontal="center" vertical="center"/>
      <protection locked="0"/>
    </xf>
    <xf numFmtId="1" fontId="3" fillId="2" borderId="22" xfId="0" applyNumberFormat="1" applyFont="1" applyFill="1" applyBorder="1" applyAlignment="1" applyProtection="1">
      <alignment horizontal="center" vertical="center"/>
      <protection locked="0"/>
    </xf>
    <xf numFmtId="0" fontId="8" fillId="2" borderId="29" xfId="0" applyFont="1" applyFill="1" applyBorder="1" applyAlignment="1" applyProtection="1">
      <alignment horizontal="center" vertical="center"/>
    </xf>
    <xf numFmtId="1" fontId="3" fillId="2" borderId="8" xfId="0" applyNumberFormat="1" applyFont="1" applyFill="1" applyBorder="1" applyAlignment="1" applyProtection="1">
      <alignment horizontal="center" vertical="center"/>
      <protection locked="0"/>
    </xf>
    <xf numFmtId="1" fontId="3" fillId="2" borderId="15" xfId="0" applyNumberFormat="1" applyFont="1" applyFill="1" applyBorder="1" applyAlignment="1" applyProtection="1">
      <alignment horizontal="center" vertical="center"/>
      <protection locked="0"/>
    </xf>
    <xf numFmtId="0" fontId="20" fillId="5" borderId="0" xfId="0" applyFont="1" applyFill="1"/>
    <xf numFmtId="0" fontId="20" fillId="5" borderId="0" xfId="0" applyFont="1" applyFill="1" applyBorder="1"/>
    <xf numFmtId="0" fontId="0" fillId="0" borderId="0" xfId="0" applyFont="1" applyFill="1" applyBorder="1"/>
    <xf numFmtId="0" fontId="1" fillId="3" borderId="0" xfId="0" applyFont="1" applyFill="1" applyAlignment="1" applyProtection="1">
      <alignment vertical="center"/>
      <protection locked="0" hidden="1"/>
    </xf>
    <xf numFmtId="0" fontId="4" fillId="3" borderId="0" xfId="0" applyFont="1" applyFill="1" applyAlignment="1">
      <alignment vertical="center"/>
    </xf>
    <xf numFmtId="0" fontId="7" fillId="3" borderId="0" xfId="0" applyFont="1" applyFill="1" applyBorder="1" applyAlignment="1">
      <alignment vertical="center"/>
    </xf>
    <xf numFmtId="0" fontId="6" fillId="3" borderId="0" xfId="0" applyFont="1" applyFill="1" applyAlignment="1">
      <alignment vertical="center"/>
    </xf>
    <xf numFmtId="0" fontId="2" fillId="3" borderId="0" xfId="0" applyFont="1" applyFill="1" applyAlignment="1" applyProtection="1">
      <alignment vertical="center"/>
      <protection locked="0" hidden="1"/>
    </xf>
    <xf numFmtId="1" fontId="21" fillId="2" borderId="32" xfId="0" quotePrefix="1" applyNumberFormat="1" applyFont="1" applyFill="1" applyBorder="1" applyAlignment="1" applyProtection="1">
      <alignment horizontal="center" vertical="center"/>
    </xf>
    <xf numFmtId="1" fontId="21" fillId="2" borderId="32" xfId="0" applyNumberFormat="1" applyFont="1" applyFill="1" applyBorder="1" applyAlignment="1" applyProtection="1">
      <alignment horizontal="center" vertical="center"/>
    </xf>
    <xf numFmtId="0" fontId="4" fillId="2" borderId="33" xfId="0" applyFont="1" applyFill="1" applyBorder="1" applyAlignment="1">
      <alignment vertical="center"/>
    </xf>
    <xf numFmtId="2" fontId="22" fillId="2" borderId="25" xfId="0" applyNumberFormat="1" applyFont="1" applyFill="1" applyBorder="1" applyAlignment="1" applyProtection="1">
      <alignment horizontal="center" vertical="center"/>
      <protection locked="0"/>
    </xf>
    <xf numFmtId="0" fontId="1" fillId="2" borderId="21" xfId="0" applyFont="1" applyFill="1" applyBorder="1" applyAlignment="1" applyProtection="1">
      <alignment horizontal="center" vertical="center"/>
    </xf>
    <xf numFmtId="0" fontId="1" fillId="2" borderId="13" xfId="0" applyFont="1" applyFill="1" applyBorder="1" applyAlignment="1" applyProtection="1">
      <alignment horizontal="center" vertical="center"/>
    </xf>
    <xf numFmtId="1" fontId="23" fillId="2" borderId="11" xfId="0" applyNumberFormat="1" applyFont="1" applyFill="1" applyBorder="1" applyAlignment="1" applyProtection="1">
      <alignment horizontal="center" vertical="center"/>
      <protection locked="0"/>
    </xf>
    <xf numFmtId="1" fontId="23" fillId="12" borderId="26" xfId="0" applyNumberFormat="1" applyFont="1" applyFill="1" applyBorder="1" applyAlignment="1" applyProtection="1">
      <alignment horizontal="center" vertical="center"/>
      <protection locked="0"/>
    </xf>
    <xf numFmtId="1" fontId="23" fillId="12" borderId="11" xfId="0" applyNumberFormat="1" applyFont="1" applyFill="1" applyBorder="1" applyAlignment="1" applyProtection="1">
      <alignment horizontal="center" vertical="center"/>
      <protection locked="0"/>
    </xf>
    <xf numFmtId="1" fontId="23" fillId="2" borderId="27" xfId="0" applyNumberFormat="1" applyFont="1" applyFill="1" applyBorder="1" applyAlignment="1" applyProtection="1">
      <alignment horizontal="center" vertical="center"/>
      <protection locked="0"/>
    </xf>
    <xf numFmtId="1" fontId="23" fillId="12" borderId="27" xfId="0" applyNumberFormat="1" applyFont="1" applyFill="1" applyBorder="1" applyAlignment="1" applyProtection="1">
      <alignment horizontal="center" vertical="center"/>
      <protection locked="0"/>
    </xf>
    <xf numFmtId="1" fontId="23" fillId="2" borderId="12" xfId="0" applyNumberFormat="1" applyFont="1" applyFill="1" applyBorder="1" applyAlignment="1" applyProtection="1">
      <alignment horizontal="center" vertical="center"/>
      <protection locked="0"/>
    </xf>
    <xf numFmtId="1" fontId="23" fillId="12" borderId="12" xfId="0" applyNumberFormat="1" applyFont="1" applyFill="1" applyBorder="1" applyAlignment="1" applyProtection="1">
      <alignment horizontal="center" vertical="center"/>
      <protection locked="0"/>
    </xf>
    <xf numFmtId="1" fontId="23" fillId="2" borderId="18" xfId="0" applyNumberFormat="1" applyFont="1" applyFill="1" applyBorder="1" applyAlignment="1" applyProtection="1">
      <alignment horizontal="center" vertical="center"/>
      <protection locked="0"/>
    </xf>
    <xf numFmtId="1" fontId="23" fillId="2" borderId="19" xfId="0" applyNumberFormat="1" applyFont="1" applyFill="1" applyBorder="1" applyAlignment="1" applyProtection="1">
      <alignment horizontal="center" vertical="center"/>
      <protection locked="0"/>
    </xf>
    <xf numFmtId="1" fontId="23" fillId="12" borderId="18" xfId="0" applyNumberFormat="1" applyFont="1" applyFill="1" applyBorder="1" applyAlignment="1" applyProtection="1">
      <alignment horizontal="center" vertical="center"/>
      <protection locked="0"/>
    </xf>
    <xf numFmtId="1" fontId="23" fillId="12" borderId="19" xfId="0" applyNumberFormat="1" applyFont="1" applyFill="1" applyBorder="1" applyAlignment="1" applyProtection="1">
      <alignment horizontal="center" vertical="center"/>
      <protection locked="0"/>
    </xf>
    <xf numFmtId="1" fontId="24" fillId="2" borderId="22" xfId="0" applyNumberFormat="1" applyFont="1" applyFill="1" applyBorder="1" applyAlignment="1" applyProtection="1">
      <alignment horizontal="center" vertical="center"/>
      <protection locked="0"/>
    </xf>
    <xf numFmtId="1" fontId="24" fillId="2" borderId="8" xfId="0" applyNumberFormat="1" applyFont="1" applyFill="1" applyBorder="1" applyAlignment="1" applyProtection="1">
      <alignment horizontal="center" vertical="center"/>
      <protection locked="0"/>
    </xf>
    <xf numFmtId="1" fontId="24" fillId="2" borderId="15" xfId="0" applyNumberFormat="1" applyFont="1" applyFill="1" applyBorder="1" applyAlignment="1" applyProtection="1">
      <alignment horizontal="center" vertical="center"/>
      <protection locked="0"/>
    </xf>
    <xf numFmtId="0" fontId="6" fillId="2" borderId="0" xfId="0" applyFont="1" applyFill="1" applyBorder="1" applyAlignment="1">
      <alignment vertical="center"/>
    </xf>
    <xf numFmtId="0" fontId="26" fillId="2" borderId="6" xfId="0" applyFont="1" applyFill="1" applyBorder="1" applyAlignment="1" applyProtection="1">
      <alignment horizontal="center" vertical="center" textRotation="90"/>
    </xf>
    <xf numFmtId="0" fontId="26" fillId="2" borderId="6" xfId="0" applyNumberFormat="1" applyFont="1" applyFill="1" applyBorder="1" applyAlignment="1" applyProtection="1">
      <alignment vertical="center"/>
    </xf>
    <xf numFmtId="0" fontId="2" fillId="2" borderId="6" xfId="0" applyFont="1" applyFill="1" applyBorder="1" applyAlignment="1" applyProtection="1">
      <alignment horizontal="center" vertical="center"/>
    </xf>
    <xf numFmtId="164" fontId="2" fillId="2" borderId="6" xfId="0" applyNumberFormat="1" applyFont="1" applyFill="1" applyBorder="1" applyAlignment="1" applyProtection="1">
      <alignment horizontal="left" vertical="center"/>
      <protection locked="0"/>
    </xf>
    <xf numFmtId="0" fontId="2" fillId="2" borderId="6" xfId="0" applyFont="1" applyFill="1" applyBorder="1" applyAlignment="1" applyProtection="1">
      <alignment vertical="center"/>
      <protection locked="0"/>
    </xf>
    <xf numFmtId="166" fontId="2" fillId="2" borderId="6" xfId="0" applyNumberFormat="1" applyFont="1" applyFill="1" applyBorder="1" applyAlignment="1" applyProtection="1">
      <alignment horizontal="center" vertical="center"/>
      <protection locked="0"/>
    </xf>
    <xf numFmtId="164" fontId="2" fillId="2" borderId="6" xfId="0" applyNumberFormat="1" applyFont="1" applyFill="1" applyBorder="1" applyAlignment="1" applyProtection="1">
      <alignment horizontal="center" vertical="center"/>
      <protection locked="0"/>
    </xf>
    <xf numFmtId="164" fontId="10" fillId="2" borderId="6" xfId="0" applyNumberFormat="1" applyFont="1" applyFill="1" applyBorder="1" applyAlignment="1" applyProtection="1">
      <alignment horizontal="center" vertical="center"/>
      <protection locked="0"/>
    </xf>
    <xf numFmtId="1" fontId="11" fillId="2" borderId="6" xfId="0" applyNumberFormat="1" applyFont="1" applyFill="1" applyBorder="1" applyAlignment="1" applyProtection="1">
      <alignment horizontal="center" vertical="center"/>
      <protection locked="0"/>
    </xf>
    <xf numFmtId="1" fontId="11" fillId="2" borderId="6" xfId="0" applyNumberFormat="1" applyFont="1" applyFill="1" applyBorder="1" applyAlignment="1" applyProtection="1">
      <alignment horizontal="center" vertical="center"/>
    </xf>
    <xf numFmtId="0" fontId="2" fillId="2" borderId="6" xfId="0" applyFont="1" applyFill="1" applyBorder="1" applyAlignment="1" applyProtection="1">
      <alignment horizontal="right" vertical="center"/>
    </xf>
    <xf numFmtId="165" fontId="2" fillId="2" borderId="6" xfId="0" applyNumberFormat="1" applyFont="1" applyFill="1" applyBorder="1" applyAlignment="1" applyProtection="1">
      <alignment horizontal="center" vertical="center"/>
    </xf>
    <xf numFmtId="0" fontId="16" fillId="3" borderId="0" xfId="0" applyFont="1" applyFill="1" applyAlignment="1" applyProtection="1">
      <alignment vertical="center"/>
      <protection locked="0" hidden="1"/>
    </xf>
    <xf numFmtId="0" fontId="27" fillId="3" borderId="0" xfId="0" applyFont="1" applyFill="1" applyAlignment="1">
      <alignment vertical="center"/>
    </xf>
    <xf numFmtId="0" fontId="28" fillId="3" borderId="0" xfId="0" applyFont="1" applyFill="1" applyBorder="1" applyAlignment="1">
      <alignment vertical="center"/>
    </xf>
    <xf numFmtId="0" fontId="16" fillId="3" borderId="0" xfId="0" applyFont="1" applyFill="1" applyAlignment="1">
      <alignment vertical="center"/>
    </xf>
    <xf numFmtId="0" fontId="28" fillId="2" borderId="0" xfId="0" applyFont="1" applyFill="1" applyBorder="1" applyAlignment="1">
      <alignment horizontal="center" vertical="center"/>
    </xf>
    <xf numFmtId="0" fontId="28" fillId="2" borderId="0" xfId="0" applyFont="1" applyFill="1" applyBorder="1" applyAlignment="1">
      <alignment vertical="center"/>
    </xf>
    <xf numFmtId="0" fontId="28" fillId="3" borderId="0" xfId="0" applyFont="1" applyFill="1" applyAlignment="1" applyProtection="1">
      <alignment vertical="center"/>
      <protection locked="0" hidden="1"/>
    </xf>
    <xf numFmtId="0" fontId="16" fillId="3" borderId="0" xfId="0" applyFont="1" applyFill="1" applyBorder="1" applyAlignment="1">
      <alignment vertical="center"/>
    </xf>
    <xf numFmtId="0" fontId="16" fillId="3" borderId="0" xfId="0" applyFont="1" applyFill="1" applyBorder="1" applyAlignment="1" applyProtection="1">
      <alignment vertical="center"/>
      <protection locked="0" hidden="1"/>
    </xf>
    <xf numFmtId="0" fontId="2" fillId="2" borderId="3" xfId="0" applyFont="1" applyFill="1" applyBorder="1" applyAlignment="1" applyProtection="1">
      <alignment horizontal="right" vertical="center"/>
    </xf>
    <xf numFmtId="165" fontId="2" fillId="2" borderId="3" xfId="0" applyNumberFormat="1" applyFont="1" applyFill="1" applyBorder="1" applyAlignment="1" applyProtection="1">
      <alignment horizontal="center" vertical="center"/>
    </xf>
    <xf numFmtId="0" fontId="16" fillId="4" borderId="2" xfId="0" applyFont="1" applyFill="1" applyBorder="1" applyAlignment="1" applyProtection="1">
      <alignment horizontal="center" vertical="center"/>
    </xf>
    <xf numFmtId="0" fontId="16" fillId="4" borderId="3" xfId="0" applyFont="1" applyFill="1" applyBorder="1" applyAlignment="1" applyProtection="1">
      <alignment horizontal="center" vertical="center"/>
    </xf>
    <xf numFmtId="0" fontId="16" fillId="4" borderId="3" xfId="0" applyFont="1" applyFill="1" applyBorder="1" applyAlignment="1" applyProtection="1">
      <alignment horizontal="center" vertical="center"/>
    </xf>
    <xf numFmtId="164" fontId="16" fillId="4" borderId="3" xfId="0" applyNumberFormat="1" applyFont="1" applyFill="1" applyBorder="1" applyAlignment="1" applyProtection="1">
      <alignment horizontal="center" vertical="center"/>
    </xf>
    <xf numFmtId="164" fontId="16" fillId="4" borderId="34" xfId="0" applyNumberFormat="1" applyFont="1" applyFill="1" applyBorder="1" applyAlignment="1" applyProtection="1">
      <alignment horizontal="center" vertical="center"/>
    </xf>
    <xf numFmtId="164" fontId="16" fillId="4" borderId="35" xfId="0" applyNumberFormat="1" applyFont="1" applyFill="1" applyBorder="1" applyAlignment="1" applyProtection="1">
      <alignment horizontal="center" vertical="center"/>
    </xf>
    <xf numFmtId="0" fontId="6" fillId="2" borderId="0" xfId="0" applyFont="1" applyFill="1" applyBorder="1" applyAlignment="1" applyProtection="1">
      <alignment vertical="center"/>
    </xf>
    <xf numFmtId="0" fontId="16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" fillId="2" borderId="36" xfId="0" applyFont="1" applyFill="1" applyBorder="1" applyAlignment="1" applyProtection="1">
      <alignment horizontal="center" vertical="center"/>
    </xf>
    <xf numFmtId="2" fontId="22" fillId="2" borderId="37" xfId="0" applyNumberFormat="1" applyFont="1" applyFill="1" applyBorder="1" applyAlignment="1" applyProtection="1">
      <alignment horizontal="center" vertical="center"/>
      <protection locked="0"/>
    </xf>
    <xf numFmtId="1" fontId="11" fillId="2" borderId="39" xfId="0" applyNumberFormat="1" applyFont="1" applyFill="1" applyBorder="1" applyAlignment="1" applyProtection="1">
      <alignment horizontal="center" vertical="center"/>
    </xf>
    <xf numFmtId="1" fontId="21" fillId="2" borderId="0" xfId="0" applyNumberFormat="1" applyFont="1" applyFill="1" applyBorder="1" applyAlignment="1" applyProtection="1">
      <alignment horizontal="center" vertical="center"/>
    </xf>
    <xf numFmtId="0" fontId="8" fillId="2" borderId="30" xfId="0" applyFont="1" applyFill="1" applyBorder="1" applyAlignment="1" applyProtection="1">
      <alignment horizontal="center" vertical="center"/>
    </xf>
    <xf numFmtId="2" fontId="12" fillId="2" borderId="20" xfId="0" applyNumberFormat="1" applyFont="1" applyFill="1" applyBorder="1" applyAlignment="1" applyProtection="1">
      <alignment horizontal="center" vertical="center"/>
    </xf>
    <xf numFmtId="0" fontId="26" fillId="2" borderId="1" xfId="0" applyFont="1" applyFill="1" applyBorder="1" applyAlignment="1" applyProtection="1">
      <alignment horizontal="center" vertical="center" textRotation="90"/>
    </xf>
    <xf numFmtId="0" fontId="26" fillId="2" borderId="1" xfId="0" applyNumberFormat="1" applyFont="1" applyFill="1" applyBorder="1" applyAlignment="1" applyProtection="1">
      <alignment vertical="center"/>
    </xf>
    <xf numFmtId="164" fontId="10" fillId="2" borderId="1" xfId="0" applyNumberFormat="1" applyFont="1" applyFill="1" applyBorder="1" applyAlignment="1" applyProtection="1">
      <alignment horizontal="center" vertical="center"/>
      <protection locked="0"/>
    </xf>
    <xf numFmtId="0" fontId="26" fillId="2" borderId="3" xfId="0" applyFont="1" applyFill="1" applyBorder="1" applyAlignment="1" applyProtection="1">
      <alignment horizontal="center" vertical="center" textRotation="90"/>
    </xf>
    <xf numFmtId="0" fontId="26" fillId="2" borderId="3" xfId="0" applyNumberFormat="1" applyFont="1" applyFill="1" applyBorder="1" applyAlignment="1" applyProtection="1">
      <alignment vertical="center"/>
    </xf>
    <xf numFmtId="164" fontId="10" fillId="2" borderId="3" xfId="0" applyNumberFormat="1" applyFont="1" applyFill="1" applyBorder="1" applyAlignment="1" applyProtection="1">
      <alignment horizontal="center" vertical="center"/>
      <protection locked="0"/>
    </xf>
    <xf numFmtId="1" fontId="23" fillId="2" borderId="38" xfId="0" applyNumberFormat="1" applyFont="1" applyFill="1" applyBorder="1" applyAlignment="1" applyProtection="1">
      <alignment horizontal="center" vertical="center"/>
      <protection locked="0"/>
    </xf>
    <xf numFmtId="1" fontId="23" fillId="12" borderId="38" xfId="0" applyNumberFormat="1" applyFont="1" applyFill="1" applyBorder="1" applyAlignment="1" applyProtection="1">
      <alignment horizontal="center" vertical="center"/>
      <protection locked="0"/>
    </xf>
    <xf numFmtId="0" fontId="2" fillId="2" borderId="0" xfId="0" applyFont="1" applyFill="1" applyBorder="1" applyAlignment="1" applyProtection="1">
      <alignment horizontal="center" vertical="center"/>
      <protection locked="0"/>
    </xf>
    <xf numFmtId="0" fontId="2" fillId="2" borderId="6" xfId="0" applyFont="1" applyFill="1" applyBorder="1" applyAlignment="1" applyProtection="1">
      <alignment horizontal="center" vertical="center"/>
      <protection locked="0"/>
    </xf>
    <xf numFmtId="0" fontId="28" fillId="4" borderId="3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2" fillId="2" borderId="22" xfId="0" applyFont="1" applyFill="1" applyBorder="1" applyAlignment="1" applyProtection="1">
      <alignment horizontal="center" vertical="center"/>
      <protection locked="0"/>
    </xf>
    <xf numFmtId="0" fontId="2" fillId="2" borderId="8" xfId="0" applyFont="1" applyFill="1" applyBorder="1" applyAlignment="1" applyProtection="1">
      <alignment horizontal="center" vertical="center"/>
      <protection locked="0"/>
    </xf>
    <xf numFmtId="0" fontId="2" fillId="2" borderId="15" xfId="0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 applyProtection="1">
      <alignment horizontal="center" vertical="center"/>
      <protection locked="0"/>
    </xf>
    <xf numFmtId="0" fontId="1" fillId="3" borderId="3" xfId="0" applyFont="1" applyFill="1" applyBorder="1" applyAlignment="1">
      <alignment vertical="center"/>
    </xf>
    <xf numFmtId="0" fontId="2" fillId="3" borderId="3" xfId="0" applyFont="1" applyFill="1" applyBorder="1" applyAlignment="1">
      <alignment vertical="center"/>
    </xf>
    <xf numFmtId="0" fontId="2" fillId="3" borderId="3" xfId="0" applyFont="1" applyFill="1" applyBorder="1" applyAlignment="1" applyProtection="1">
      <alignment vertical="center"/>
    </xf>
    <xf numFmtId="1" fontId="23" fillId="11" borderId="27" xfId="0" quotePrefix="1" applyNumberFormat="1" applyFont="1" applyFill="1" applyBorder="1" applyAlignment="1" applyProtection="1">
      <alignment horizontal="center" vertical="center"/>
      <protection locked="0"/>
    </xf>
    <xf numFmtId="0" fontId="16" fillId="4" borderId="3" xfId="0" applyFont="1" applyFill="1" applyBorder="1" applyAlignment="1" applyProtection="1">
      <alignment horizontal="center" vertical="center"/>
    </xf>
    <xf numFmtId="0" fontId="17" fillId="3" borderId="40" xfId="0" applyFont="1" applyFill="1" applyBorder="1" applyAlignment="1" applyProtection="1">
      <alignment horizontal="center" vertical="center"/>
    </xf>
    <xf numFmtId="0" fontId="17" fillId="3" borderId="41" xfId="0" applyFont="1" applyFill="1" applyBorder="1" applyAlignment="1" applyProtection="1">
      <alignment horizontal="center" vertical="center"/>
    </xf>
    <xf numFmtId="0" fontId="17" fillId="3" borderId="42" xfId="0" applyFont="1" applyFill="1" applyBorder="1" applyAlignment="1" applyProtection="1">
      <alignment horizontal="center" vertical="center"/>
    </xf>
    <xf numFmtId="164" fontId="25" fillId="13" borderId="0" xfId="0" applyNumberFormat="1" applyFont="1" applyFill="1" applyBorder="1" applyAlignment="1" applyProtection="1">
      <alignment horizontal="center" vertical="center"/>
      <protection locked="0"/>
    </xf>
    <xf numFmtId="0" fontId="16" fillId="4" borderId="3" xfId="0" applyFont="1" applyFill="1" applyBorder="1" applyAlignment="1" applyProtection="1">
      <alignment horizontal="center" vertical="center"/>
    </xf>
    <xf numFmtId="164" fontId="25" fillId="13" borderId="0" xfId="0" quotePrefix="1" applyNumberFormat="1" applyFont="1" applyFill="1" applyBorder="1" applyAlignment="1" applyProtection="1">
      <alignment horizontal="center" vertical="center"/>
      <protection locked="0"/>
    </xf>
    <xf numFmtId="0" fontId="14" fillId="4" borderId="2" xfId="0" applyFont="1" applyFill="1" applyBorder="1" applyAlignment="1">
      <alignment horizontal="center" vertical="center" wrapText="1"/>
    </xf>
    <xf numFmtId="0" fontId="14" fillId="4" borderId="3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13" fillId="3" borderId="5" xfId="0" applyFont="1" applyFill="1" applyBorder="1" applyAlignment="1">
      <alignment horizontal="center" vertical="center" wrapText="1"/>
    </xf>
    <xf numFmtId="0" fontId="13" fillId="3" borderId="6" xfId="0" applyFont="1" applyFill="1" applyBorder="1" applyAlignment="1">
      <alignment horizontal="center" vertical="center" wrapText="1"/>
    </xf>
    <xf numFmtId="167" fontId="13" fillId="2" borderId="6" xfId="0" applyNumberFormat="1" applyFont="1" applyFill="1" applyBorder="1" applyAlignment="1">
      <alignment horizontal="center" vertical="center"/>
    </xf>
    <xf numFmtId="167" fontId="13" fillId="2" borderId="7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6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FF99FF"/>
      <color rgb="FFFF00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47624</xdr:colOff>
      <xdr:row>0</xdr:row>
      <xdr:rowOff>47624</xdr:rowOff>
    </xdr:from>
    <xdr:to>
      <xdr:col>2</xdr:col>
      <xdr:colOff>501009</xdr:colOff>
      <xdr:row>3</xdr:row>
      <xdr:rowOff>9525</xdr:rowOff>
    </xdr:to>
    <xdr:pic>
      <xdr:nvPicPr>
        <xdr:cNvPr id="4" name="Image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1924" y="47624"/>
          <a:ext cx="834385" cy="78105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pageSetUpPr fitToPage="1"/>
  </sheetPr>
  <dimension ref="A1:DR96"/>
  <sheetViews>
    <sheetView tabSelected="1" zoomScale="90" zoomScaleNormal="90" workbookViewId="0"/>
  </sheetViews>
  <sheetFormatPr baseColWidth="10" defaultColWidth="11.42578125" defaultRowHeight="15" x14ac:dyDescent="0.2"/>
  <cols>
    <col min="1" max="1" width="1.7109375" style="1" customWidth="1"/>
    <col min="2" max="2" width="5.7109375" style="1" customWidth="1"/>
    <col min="3" max="3" width="9.7109375" style="1" customWidth="1"/>
    <col min="4" max="5" width="6.7109375" style="1" customWidth="1"/>
    <col min="6" max="6" width="27.28515625" style="1" customWidth="1"/>
    <col min="7" max="7" width="20.7109375" style="1" customWidth="1"/>
    <col min="8" max="8" width="5.7109375" style="1" customWidth="1"/>
    <col min="9" max="9" width="25.7109375" style="4" customWidth="1"/>
    <col min="10" max="10" width="5.7109375" style="2" bestFit="1" customWidth="1"/>
    <col min="11" max="11" width="8.7109375" style="1" customWidth="1"/>
    <col min="12" max="14" width="9.28515625" style="1" customWidth="1"/>
    <col min="15" max="15" width="9.28515625" style="3" customWidth="1"/>
    <col min="16" max="18" width="9.28515625" style="1" customWidth="1"/>
    <col min="19" max="21" width="9.28515625" style="3" customWidth="1"/>
    <col min="22" max="22" width="11.140625" style="1" bestFit="1" customWidth="1"/>
    <col min="23" max="23" width="13" style="1" customWidth="1"/>
    <col min="24" max="24" width="1.7109375" style="1" customWidth="1"/>
    <col min="25" max="26" width="11.42578125" style="1" hidden="1" customWidth="1"/>
    <col min="27" max="41" width="11.42578125" style="135"/>
    <col min="42" max="61" width="11.42578125" style="97"/>
    <col min="62" max="16384" width="11.42578125" style="1"/>
  </cols>
  <sheetData>
    <row r="1" spans="1:122" ht="5.0999999999999996" customHeight="1" thickBot="1" x14ac:dyDescent="0.25"/>
    <row r="2" spans="1:122" s="11" customFormat="1" ht="30" customHeight="1" x14ac:dyDescent="0.2">
      <c r="B2" s="12"/>
      <c r="C2" s="104"/>
      <c r="D2" s="191" t="s">
        <v>5</v>
      </c>
      <c r="E2" s="192"/>
      <c r="F2" s="192"/>
      <c r="G2" s="192"/>
      <c r="H2" s="192"/>
      <c r="I2" s="192"/>
      <c r="J2" s="192"/>
      <c r="K2" s="192"/>
      <c r="L2" s="63"/>
      <c r="M2" s="62"/>
      <c r="N2" s="192" t="s">
        <v>6</v>
      </c>
      <c r="O2" s="192"/>
      <c r="P2" s="192"/>
      <c r="Q2" s="192"/>
      <c r="R2" s="192"/>
      <c r="S2" s="192"/>
      <c r="T2" s="62"/>
      <c r="U2" s="62"/>
      <c r="V2" s="192" t="s">
        <v>15</v>
      </c>
      <c r="W2" s="193"/>
      <c r="X2" s="12"/>
      <c r="Y2" s="12"/>
      <c r="Z2" s="12"/>
      <c r="AA2" s="136"/>
      <c r="AB2" s="136"/>
      <c r="AC2" s="136"/>
      <c r="AD2" s="136"/>
      <c r="AE2" s="136"/>
      <c r="AF2" s="136"/>
      <c r="AG2" s="136"/>
      <c r="AH2" s="136"/>
      <c r="AI2" s="136"/>
      <c r="AJ2" s="136"/>
      <c r="AK2" s="136"/>
      <c r="AL2" s="136"/>
      <c r="AM2" s="136"/>
      <c r="AN2" s="136"/>
      <c r="AO2" s="136"/>
      <c r="AP2" s="98"/>
      <c r="AQ2" s="98"/>
      <c r="AR2" s="98"/>
      <c r="AS2" s="98"/>
      <c r="AT2" s="98"/>
      <c r="AU2" s="98"/>
      <c r="AV2" s="98"/>
      <c r="AW2" s="98"/>
      <c r="AX2" s="98"/>
      <c r="AY2" s="98"/>
      <c r="AZ2" s="98"/>
      <c r="BA2" s="98"/>
      <c r="BB2" s="98"/>
      <c r="BC2" s="98"/>
      <c r="BD2" s="98"/>
      <c r="BE2" s="98"/>
      <c r="BF2" s="98"/>
      <c r="BG2" s="98"/>
      <c r="BH2" s="98"/>
      <c r="BI2" s="98"/>
      <c r="BJ2" s="13"/>
      <c r="BK2" s="13"/>
      <c r="BL2" s="13"/>
      <c r="BM2" s="13"/>
      <c r="BN2" s="13"/>
      <c r="BO2" s="13"/>
      <c r="BP2" s="13"/>
      <c r="BQ2" s="13"/>
      <c r="BR2" s="13"/>
      <c r="BS2" s="13"/>
      <c r="BT2" s="13"/>
      <c r="BU2" s="13"/>
      <c r="BV2" s="13"/>
      <c r="BW2" s="13"/>
      <c r="BX2" s="13"/>
      <c r="BY2" s="13"/>
      <c r="BZ2" s="13"/>
      <c r="CA2" s="13"/>
      <c r="CB2" s="13"/>
      <c r="CC2" s="13"/>
      <c r="CD2" s="13"/>
      <c r="CE2" s="13"/>
      <c r="CF2" s="13"/>
      <c r="CG2" s="13"/>
      <c r="CH2" s="13"/>
      <c r="CI2" s="13"/>
      <c r="CJ2" s="13"/>
      <c r="CK2" s="13"/>
      <c r="CL2" s="13"/>
      <c r="CM2" s="13"/>
      <c r="CN2" s="13"/>
      <c r="CO2" s="13"/>
      <c r="CP2" s="13"/>
      <c r="CQ2" s="13"/>
      <c r="CR2" s="13"/>
      <c r="CS2" s="13"/>
      <c r="CT2" s="13"/>
      <c r="CU2" s="13"/>
      <c r="CV2" s="13"/>
      <c r="CW2" s="13"/>
      <c r="CX2" s="13"/>
      <c r="CY2" s="13"/>
      <c r="CZ2" s="13"/>
      <c r="DA2" s="13"/>
      <c r="DB2" s="13"/>
      <c r="DC2" s="13"/>
      <c r="DD2" s="13"/>
      <c r="DE2" s="13"/>
      <c r="DF2" s="13"/>
    </row>
    <row r="3" spans="1:122" s="11" customFormat="1" ht="30" customHeight="1" thickBot="1" x14ac:dyDescent="0.25">
      <c r="B3" s="12"/>
      <c r="C3" s="104"/>
      <c r="D3" s="194" t="s">
        <v>167</v>
      </c>
      <c r="E3" s="195"/>
      <c r="F3" s="195"/>
      <c r="G3" s="195"/>
      <c r="H3" s="195"/>
      <c r="I3" s="195"/>
      <c r="J3" s="195"/>
      <c r="K3" s="195"/>
      <c r="L3" s="65"/>
      <c r="M3" s="64"/>
      <c r="N3" s="195" t="s">
        <v>116</v>
      </c>
      <c r="O3" s="195"/>
      <c r="P3" s="195"/>
      <c r="Q3" s="195"/>
      <c r="R3" s="195"/>
      <c r="S3" s="195"/>
      <c r="T3" s="64"/>
      <c r="U3" s="64"/>
      <c r="V3" s="196">
        <v>43260</v>
      </c>
      <c r="W3" s="197"/>
      <c r="X3" s="12"/>
      <c r="Y3" s="12"/>
      <c r="Z3" s="12"/>
      <c r="AA3" s="136"/>
      <c r="AB3" s="136"/>
      <c r="AC3" s="136"/>
      <c r="AD3" s="136"/>
      <c r="AE3" s="136"/>
      <c r="AF3" s="136"/>
      <c r="AG3" s="136"/>
      <c r="AH3" s="136"/>
      <c r="AI3" s="136"/>
      <c r="AJ3" s="136"/>
      <c r="AK3" s="136"/>
      <c r="AL3" s="136"/>
      <c r="AM3" s="136"/>
      <c r="AN3" s="136"/>
      <c r="AO3" s="136"/>
      <c r="AP3" s="98"/>
      <c r="AQ3" s="98"/>
      <c r="AR3" s="98"/>
      <c r="AS3" s="98"/>
      <c r="AT3" s="98"/>
      <c r="AU3" s="98"/>
      <c r="AV3" s="98"/>
      <c r="AW3" s="98"/>
      <c r="AX3" s="98"/>
      <c r="AY3" s="98"/>
      <c r="AZ3" s="98"/>
      <c r="BA3" s="98"/>
      <c r="BB3" s="98"/>
      <c r="BC3" s="98"/>
      <c r="BD3" s="98"/>
      <c r="BE3" s="98"/>
      <c r="BF3" s="98"/>
      <c r="BG3" s="98"/>
      <c r="BH3" s="98"/>
      <c r="BI3" s="98"/>
      <c r="BJ3" s="13"/>
      <c r="BK3" s="13"/>
      <c r="BL3" s="13"/>
      <c r="BM3" s="13"/>
      <c r="BN3" s="13"/>
      <c r="BO3" s="13"/>
      <c r="BP3" s="13"/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3"/>
      <c r="CD3" s="13"/>
      <c r="CE3" s="13"/>
      <c r="CF3" s="13"/>
      <c r="CG3" s="13"/>
      <c r="CH3" s="13"/>
      <c r="CI3" s="13"/>
      <c r="CJ3" s="13"/>
      <c r="CK3" s="13"/>
      <c r="CL3" s="13"/>
      <c r="CM3" s="13"/>
      <c r="CN3" s="13"/>
      <c r="CO3" s="13"/>
      <c r="CP3" s="13"/>
      <c r="CQ3" s="13"/>
      <c r="CR3" s="13"/>
      <c r="CS3" s="13"/>
      <c r="CT3" s="13"/>
      <c r="CU3" s="13"/>
      <c r="CV3" s="13"/>
      <c r="CW3" s="13"/>
      <c r="CX3" s="13"/>
      <c r="CY3" s="13"/>
      <c r="CZ3" s="13"/>
      <c r="DA3" s="13"/>
      <c r="DB3" s="13"/>
      <c r="DC3" s="13"/>
      <c r="DD3" s="13"/>
      <c r="DE3" s="13"/>
      <c r="DF3" s="13"/>
    </row>
    <row r="4" spans="1:122" s="10" customFormat="1" ht="9.9499999999999993" customHeight="1" x14ac:dyDescent="0.2">
      <c r="A4" s="7"/>
      <c r="B4" s="20"/>
      <c r="C4" s="21"/>
      <c r="D4" s="22"/>
      <c r="E4" s="22"/>
      <c r="F4" s="23"/>
      <c r="G4" s="24"/>
      <c r="H4" s="25"/>
      <c r="I4" s="172"/>
      <c r="J4" s="26"/>
      <c r="K4" s="27"/>
      <c r="L4" s="28"/>
      <c r="M4" s="28"/>
      <c r="N4" s="28"/>
      <c r="O4" s="29"/>
      <c r="P4" s="28"/>
      <c r="Q4" s="28"/>
      <c r="R4" s="28"/>
      <c r="S4" s="29"/>
      <c r="T4" s="29"/>
      <c r="U4" s="29"/>
      <c r="V4" s="23"/>
      <c r="W4" s="23"/>
      <c r="X4" s="6"/>
      <c r="Y4" s="6"/>
      <c r="Z4" s="6"/>
      <c r="AA4" s="137"/>
      <c r="AB4" s="137"/>
      <c r="AC4" s="137"/>
      <c r="AD4" s="137"/>
      <c r="AE4" s="137"/>
      <c r="AF4" s="137"/>
      <c r="AG4" s="137"/>
      <c r="AH4" s="137"/>
      <c r="AI4" s="137"/>
      <c r="AJ4" s="137"/>
      <c r="AK4" s="137"/>
      <c r="AL4" s="137"/>
      <c r="AM4" s="137"/>
      <c r="AN4" s="137"/>
      <c r="AO4" s="137"/>
      <c r="AP4" s="99"/>
      <c r="AQ4" s="99"/>
      <c r="AR4" s="99"/>
      <c r="AS4" s="99"/>
      <c r="AT4" s="99"/>
      <c r="AU4" s="99"/>
      <c r="AV4" s="99"/>
      <c r="AW4" s="99"/>
      <c r="AX4" s="99"/>
      <c r="AY4" s="99"/>
      <c r="AZ4" s="99"/>
      <c r="BA4" s="99"/>
      <c r="BB4" s="99"/>
      <c r="BC4" s="99"/>
      <c r="BD4" s="99"/>
      <c r="BE4" s="99"/>
      <c r="BF4" s="99"/>
      <c r="BG4" s="99"/>
      <c r="BH4" s="99"/>
      <c r="BI4" s="99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8"/>
      <c r="BW4" s="8"/>
      <c r="BX4" s="8"/>
      <c r="BY4" s="8"/>
      <c r="BZ4" s="8"/>
      <c r="CA4" s="8"/>
      <c r="CB4" s="8"/>
      <c r="CC4" s="8"/>
      <c r="CD4" s="8"/>
      <c r="CE4" s="8"/>
      <c r="CF4" s="9"/>
      <c r="CG4" s="9"/>
      <c r="CH4" s="9"/>
      <c r="CI4" s="9"/>
      <c r="CJ4" s="9"/>
      <c r="CK4" s="9"/>
      <c r="CL4" s="9"/>
      <c r="CM4" s="9"/>
      <c r="CN4" s="9"/>
      <c r="CO4" s="9"/>
      <c r="CP4" s="9"/>
      <c r="CQ4" s="9"/>
      <c r="CR4" s="9"/>
      <c r="CS4" s="9"/>
      <c r="CT4" s="9"/>
      <c r="CU4" s="9"/>
      <c r="CV4" s="9"/>
      <c r="CW4" s="9"/>
      <c r="CX4" s="9"/>
      <c r="CY4" s="9"/>
      <c r="CZ4" s="9"/>
      <c r="DA4" s="9"/>
      <c r="DB4" s="9"/>
      <c r="DC4" s="9"/>
      <c r="DD4" s="9"/>
      <c r="DE4" s="9"/>
      <c r="DF4" s="9"/>
    </row>
    <row r="5" spans="1:122" s="157" customFormat="1" ht="27.95" customHeight="1" x14ac:dyDescent="0.2">
      <c r="A5" s="152"/>
      <c r="B5" s="188" t="s">
        <v>177</v>
      </c>
      <c r="C5" s="188"/>
      <c r="D5" s="188"/>
      <c r="E5" s="188"/>
      <c r="F5" s="188"/>
      <c r="G5" s="188"/>
      <c r="H5" s="188"/>
      <c r="I5" s="188"/>
      <c r="J5" s="188"/>
      <c r="K5" s="188"/>
      <c r="L5" s="188"/>
      <c r="M5" s="188"/>
      <c r="N5" s="188"/>
      <c r="O5" s="188"/>
      <c r="P5" s="188"/>
      <c r="Q5" s="188"/>
      <c r="R5" s="188"/>
      <c r="S5" s="188"/>
      <c r="T5" s="188"/>
      <c r="U5" s="188"/>
      <c r="V5" s="188"/>
      <c r="W5" s="188"/>
      <c r="X5" s="122"/>
      <c r="Y5" s="122"/>
      <c r="Z5" s="122"/>
      <c r="AA5" s="139"/>
      <c r="AB5" s="139"/>
      <c r="AC5" s="139"/>
      <c r="AD5" s="139"/>
      <c r="AE5" s="139"/>
      <c r="AF5" s="139"/>
      <c r="AG5" s="139"/>
      <c r="AH5" s="139"/>
      <c r="AI5" s="139"/>
      <c r="AJ5" s="153"/>
      <c r="AK5" s="154"/>
      <c r="AL5" s="154"/>
      <c r="AM5" s="154"/>
      <c r="AN5" s="154"/>
      <c r="AO5" s="154"/>
      <c r="AP5" s="155"/>
      <c r="AQ5" s="155"/>
      <c r="AR5" s="155"/>
      <c r="AS5" s="155"/>
      <c r="AT5" s="155"/>
      <c r="AU5" s="155"/>
      <c r="AV5" s="155"/>
      <c r="AW5" s="155"/>
      <c r="AX5" s="155"/>
      <c r="AY5" s="155"/>
      <c r="AZ5" s="155"/>
      <c r="BA5" s="155"/>
      <c r="BB5" s="155"/>
      <c r="BC5" s="155"/>
      <c r="BD5" s="155"/>
      <c r="BE5" s="155"/>
      <c r="BF5" s="155"/>
      <c r="BG5" s="155"/>
      <c r="BH5" s="155"/>
      <c r="BI5" s="155"/>
      <c r="BJ5" s="155"/>
      <c r="BK5" s="155"/>
      <c r="BL5" s="155"/>
      <c r="BM5" s="155"/>
      <c r="BN5" s="155"/>
      <c r="BO5" s="155"/>
      <c r="BP5" s="155"/>
      <c r="BQ5" s="155"/>
      <c r="BR5" s="155"/>
      <c r="BS5" s="155"/>
      <c r="BT5" s="155"/>
      <c r="BU5" s="155"/>
      <c r="BV5" s="155"/>
      <c r="BW5" s="155"/>
      <c r="BX5" s="156"/>
      <c r="BY5" s="156"/>
      <c r="BZ5" s="156"/>
      <c r="CA5" s="156"/>
      <c r="CB5" s="156"/>
      <c r="CC5" s="156"/>
      <c r="CD5" s="156"/>
      <c r="CE5" s="156"/>
      <c r="CF5" s="156"/>
      <c r="CG5" s="156"/>
      <c r="CH5" s="156"/>
      <c r="CI5" s="156"/>
      <c r="CJ5" s="156"/>
      <c r="CK5" s="156"/>
      <c r="CL5" s="156"/>
      <c r="CM5" s="156"/>
      <c r="CN5" s="156"/>
      <c r="CO5" s="156"/>
      <c r="CP5" s="156"/>
      <c r="CQ5" s="156"/>
      <c r="CR5" s="156"/>
      <c r="CS5" s="156"/>
      <c r="CT5" s="156"/>
      <c r="CU5" s="156"/>
      <c r="CV5" s="156"/>
      <c r="CW5" s="156"/>
      <c r="CX5" s="156"/>
      <c r="CY5" s="156"/>
      <c r="CZ5" s="156"/>
      <c r="DA5" s="156"/>
      <c r="DB5" s="156"/>
      <c r="DC5" s="156"/>
      <c r="DD5" s="156"/>
      <c r="DE5" s="156"/>
      <c r="DF5" s="156"/>
      <c r="DG5" s="156"/>
      <c r="DH5" s="156"/>
      <c r="DI5" s="156"/>
      <c r="DJ5" s="156"/>
      <c r="DK5" s="156"/>
      <c r="DL5" s="156"/>
      <c r="DM5" s="156"/>
      <c r="DN5" s="156"/>
      <c r="DO5" s="156"/>
      <c r="DP5" s="156"/>
      <c r="DQ5" s="156"/>
      <c r="DR5" s="156"/>
    </row>
    <row r="6" spans="1:122" s="10" customFormat="1" ht="5.0999999999999996" customHeight="1" thickBot="1" x14ac:dyDescent="0.25">
      <c r="A6" s="7"/>
      <c r="B6" s="123"/>
      <c r="C6" s="124"/>
      <c r="D6" s="125"/>
      <c r="E6" s="125"/>
      <c r="F6" s="126"/>
      <c r="G6" s="127"/>
      <c r="H6" s="128"/>
      <c r="I6" s="173"/>
      <c r="J6" s="129"/>
      <c r="K6" s="130"/>
      <c r="L6" s="131"/>
      <c r="M6" s="131"/>
      <c r="N6" s="131"/>
      <c r="O6" s="132"/>
      <c r="P6" s="131"/>
      <c r="Q6" s="131"/>
      <c r="R6" s="131"/>
      <c r="S6" s="132"/>
      <c r="T6" s="132"/>
      <c r="U6" s="125"/>
      <c r="V6" s="133"/>
      <c r="W6" s="134"/>
      <c r="X6" s="6"/>
      <c r="Y6" s="6"/>
      <c r="Z6" s="6"/>
      <c r="AA6" s="139" t="s">
        <v>175</v>
      </c>
      <c r="AB6" s="139" t="s">
        <v>176</v>
      </c>
      <c r="AC6" s="139" t="s">
        <v>168</v>
      </c>
      <c r="AD6" s="139" t="s">
        <v>169</v>
      </c>
      <c r="AE6" s="139" t="s">
        <v>170</v>
      </c>
      <c r="AF6" s="139" t="s">
        <v>171</v>
      </c>
      <c r="AG6" s="139" t="s">
        <v>172</v>
      </c>
      <c r="AH6" s="139" t="s">
        <v>173</v>
      </c>
      <c r="AI6" s="139" t="s">
        <v>174</v>
      </c>
      <c r="AJ6" s="139"/>
      <c r="AK6" s="140"/>
      <c r="AL6" s="140"/>
      <c r="AM6" s="140"/>
      <c r="AN6" s="140"/>
      <c r="AO6" s="140"/>
      <c r="AP6" s="99"/>
      <c r="AQ6" s="99"/>
      <c r="AR6" s="99"/>
      <c r="AS6" s="99"/>
      <c r="AT6" s="99"/>
      <c r="AU6" s="99"/>
      <c r="AV6" s="99"/>
      <c r="AW6" s="99"/>
      <c r="AX6" s="99"/>
      <c r="AY6" s="99"/>
      <c r="AZ6" s="99"/>
      <c r="BA6" s="99"/>
      <c r="BB6" s="99"/>
      <c r="BC6" s="99"/>
      <c r="BD6" s="99"/>
      <c r="BE6" s="99"/>
      <c r="BF6" s="99"/>
      <c r="BG6" s="99"/>
      <c r="BH6" s="99"/>
      <c r="BI6" s="99"/>
      <c r="BJ6" s="99"/>
      <c r="BK6" s="99"/>
      <c r="BL6" s="99"/>
      <c r="BM6" s="99"/>
      <c r="BN6" s="99"/>
      <c r="BO6" s="99"/>
      <c r="BP6" s="99"/>
      <c r="BQ6" s="99"/>
      <c r="BR6" s="99"/>
      <c r="BS6" s="99"/>
      <c r="BT6" s="99"/>
      <c r="BU6" s="99"/>
      <c r="BV6" s="99"/>
      <c r="BW6" s="99"/>
      <c r="BX6" s="6"/>
      <c r="BY6" s="6"/>
      <c r="BZ6" s="6"/>
      <c r="CA6" s="6"/>
      <c r="CB6" s="6"/>
      <c r="CC6" s="6"/>
      <c r="CD6" s="6"/>
      <c r="CE6" s="6"/>
      <c r="CF6" s="6"/>
      <c r="CG6" s="6"/>
      <c r="CH6" s="8"/>
      <c r="CI6" s="8"/>
      <c r="CJ6" s="8"/>
      <c r="CK6" s="8"/>
      <c r="CL6" s="8"/>
      <c r="CM6" s="8"/>
      <c r="CN6" s="8"/>
      <c r="CO6" s="8"/>
      <c r="CP6" s="8"/>
      <c r="CQ6" s="8"/>
      <c r="CR6" s="9"/>
      <c r="CS6" s="9"/>
      <c r="CT6" s="9"/>
      <c r="CU6" s="9"/>
      <c r="CV6" s="9"/>
      <c r="CW6" s="9"/>
      <c r="CX6" s="9"/>
      <c r="CY6" s="9"/>
      <c r="CZ6" s="9"/>
      <c r="DA6" s="9"/>
      <c r="DB6" s="9"/>
      <c r="DC6" s="9"/>
      <c r="DD6" s="9"/>
      <c r="DE6" s="9"/>
      <c r="DF6" s="9"/>
      <c r="DG6" s="9"/>
      <c r="DH6" s="9"/>
      <c r="DI6" s="9"/>
      <c r="DJ6" s="9"/>
      <c r="DK6" s="9"/>
      <c r="DL6" s="9"/>
      <c r="DM6" s="9"/>
      <c r="DN6" s="9"/>
      <c r="DO6" s="9"/>
      <c r="DP6" s="9"/>
      <c r="DQ6" s="9"/>
      <c r="DR6" s="9"/>
    </row>
    <row r="7" spans="1:122" s="19" customFormat="1" ht="18" customHeight="1" thickBot="1" x14ac:dyDescent="0.25">
      <c r="A7" s="16"/>
      <c r="B7" s="146" t="s">
        <v>9</v>
      </c>
      <c r="C7" s="147" t="s">
        <v>10</v>
      </c>
      <c r="D7" s="147" t="s">
        <v>7</v>
      </c>
      <c r="E7" s="147" t="s">
        <v>60</v>
      </c>
      <c r="F7" s="189" t="s">
        <v>0</v>
      </c>
      <c r="G7" s="189"/>
      <c r="H7" s="147" t="s">
        <v>12</v>
      </c>
      <c r="I7" s="174" t="s">
        <v>11</v>
      </c>
      <c r="J7" s="149" t="s">
        <v>4</v>
      </c>
      <c r="K7" s="149" t="s">
        <v>1</v>
      </c>
      <c r="L7" s="185">
        <v>1</v>
      </c>
      <c r="M7" s="186">
        <v>2</v>
      </c>
      <c r="N7" s="187">
        <v>3</v>
      </c>
      <c r="O7" s="150" t="s">
        <v>13</v>
      </c>
      <c r="P7" s="185">
        <v>1</v>
      </c>
      <c r="Q7" s="186">
        <v>2</v>
      </c>
      <c r="R7" s="187">
        <v>3</v>
      </c>
      <c r="S7" s="150" t="s">
        <v>14</v>
      </c>
      <c r="T7" s="151" t="s">
        <v>2</v>
      </c>
      <c r="U7" s="149" t="s">
        <v>106</v>
      </c>
      <c r="V7" s="149" t="s">
        <v>8</v>
      </c>
      <c r="W7" s="146" t="s">
        <v>3</v>
      </c>
      <c r="X7" s="66"/>
      <c r="Y7" s="17"/>
      <c r="Z7" s="17"/>
      <c r="AA7" s="138"/>
      <c r="AB7" s="138"/>
      <c r="AC7" s="138"/>
      <c r="AD7" s="138"/>
      <c r="AE7" s="138"/>
      <c r="AF7" s="138"/>
      <c r="AG7" s="138"/>
      <c r="AH7" s="138"/>
      <c r="AI7" s="138"/>
      <c r="AJ7" s="138"/>
      <c r="AK7" s="138"/>
      <c r="AL7" s="138"/>
      <c r="AM7" s="138"/>
      <c r="AN7" s="138"/>
      <c r="AO7" s="138"/>
      <c r="AP7" s="100"/>
      <c r="AQ7" s="100"/>
      <c r="AR7" s="100"/>
      <c r="AS7" s="100"/>
      <c r="AT7" s="100"/>
      <c r="AU7" s="100"/>
      <c r="AV7" s="100"/>
      <c r="AW7" s="100"/>
      <c r="AX7" s="100"/>
      <c r="AY7" s="100"/>
      <c r="AZ7" s="100"/>
      <c r="BA7" s="100"/>
      <c r="BB7" s="100"/>
      <c r="BC7" s="100"/>
      <c r="BD7" s="100"/>
      <c r="BE7" s="100"/>
      <c r="BF7" s="100"/>
      <c r="BG7" s="100"/>
      <c r="BH7" s="100"/>
      <c r="BI7" s="100"/>
      <c r="BJ7" s="18"/>
      <c r="BK7" s="18"/>
      <c r="BL7" s="18"/>
      <c r="BM7" s="18"/>
      <c r="BN7" s="18"/>
      <c r="BO7" s="18"/>
      <c r="BP7" s="18"/>
      <c r="BQ7" s="18"/>
      <c r="BR7" s="18"/>
      <c r="BS7" s="18"/>
      <c r="BT7" s="18"/>
      <c r="BU7" s="18"/>
      <c r="BV7" s="18"/>
      <c r="BW7" s="18"/>
      <c r="BX7" s="18"/>
      <c r="BY7" s="18"/>
      <c r="BZ7" s="18"/>
      <c r="CA7" s="18"/>
      <c r="CB7" s="18"/>
      <c r="CC7" s="18"/>
      <c r="CD7" s="18"/>
      <c r="CE7" s="18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8"/>
      <c r="CQ7" s="18"/>
      <c r="CR7" s="18"/>
      <c r="CS7" s="18"/>
      <c r="CT7" s="18"/>
      <c r="CU7" s="18"/>
      <c r="CV7" s="18"/>
      <c r="CW7" s="18"/>
      <c r="CX7" s="18"/>
      <c r="CY7" s="18"/>
      <c r="CZ7" s="18"/>
      <c r="DA7" s="18"/>
      <c r="DB7" s="18"/>
      <c r="DC7" s="18"/>
      <c r="DD7" s="18"/>
      <c r="DE7" s="18"/>
      <c r="DF7" s="18"/>
    </row>
    <row r="8" spans="1:122" s="10" customFormat="1" ht="5.0999999999999996" customHeight="1" thickBot="1" x14ac:dyDescent="0.25">
      <c r="A8" s="7"/>
      <c r="B8" s="164"/>
      <c r="C8" s="165"/>
      <c r="D8" s="40"/>
      <c r="E8" s="40"/>
      <c r="F8" s="41"/>
      <c r="G8" s="42"/>
      <c r="H8" s="43"/>
      <c r="I8" s="175"/>
      <c r="J8" s="39"/>
      <c r="K8" s="166"/>
      <c r="L8" s="44"/>
      <c r="M8" s="44"/>
      <c r="N8" s="44"/>
      <c r="O8" s="45"/>
      <c r="P8" s="44"/>
      <c r="Q8" s="44"/>
      <c r="R8" s="44"/>
      <c r="S8" s="45"/>
      <c r="T8" s="45"/>
      <c r="U8" s="40"/>
      <c r="V8" s="47"/>
      <c r="W8" s="46"/>
      <c r="X8" s="6"/>
      <c r="Y8" s="6"/>
      <c r="Z8" s="6"/>
      <c r="AA8" s="139"/>
      <c r="AB8" s="139"/>
      <c r="AC8" s="139"/>
      <c r="AD8" s="139"/>
      <c r="AE8" s="139"/>
      <c r="AF8" s="139"/>
      <c r="AG8" s="139"/>
      <c r="AH8" s="139"/>
      <c r="AI8" s="139"/>
      <c r="AJ8" s="139"/>
      <c r="AK8" s="140"/>
      <c r="AL8" s="140"/>
      <c r="AM8" s="140"/>
      <c r="AN8" s="140"/>
      <c r="AO8" s="140"/>
      <c r="AP8" s="99"/>
      <c r="AQ8" s="99"/>
      <c r="AR8" s="99"/>
      <c r="AS8" s="99"/>
      <c r="AT8" s="99"/>
      <c r="AU8" s="99"/>
      <c r="AV8" s="99"/>
      <c r="AW8" s="99"/>
      <c r="AX8" s="99"/>
      <c r="AY8" s="99"/>
      <c r="AZ8" s="99"/>
      <c r="BA8" s="99"/>
      <c r="BB8" s="99"/>
      <c r="BC8" s="99"/>
      <c r="BD8" s="99"/>
      <c r="BE8" s="99"/>
      <c r="BF8" s="99"/>
      <c r="BG8" s="99"/>
      <c r="BH8" s="99"/>
      <c r="BI8" s="99"/>
      <c r="BJ8" s="99"/>
      <c r="BK8" s="99"/>
      <c r="BL8" s="99"/>
      <c r="BM8" s="99"/>
      <c r="BN8" s="99"/>
      <c r="BO8" s="99"/>
      <c r="BP8" s="99"/>
      <c r="BQ8" s="99"/>
      <c r="BR8" s="99"/>
      <c r="BS8" s="99"/>
      <c r="BT8" s="99"/>
      <c r="BU8" s="99"/>
      <c r="BV8" s="99"/>
      <c r="BW8" s="99"/>
      <c r="BX8" s="6"/>
      <c r="BY8" s="6"/>
      <c r="BZ8" s="6"/>
      <c r="CA8" s="6"/>
      <c r="CB8" s="6"/>
      <c r="CC8" s="6"/>
      <c r="CD8" s="6"/>
      <c r="CE8" s="6"/>
      <c r="CF8" s="6"/>
      <c r="CG8" s="6"/>
      <c r="CH8" s="8"/>
      <c r="CI8" s="8"/>
      <c r="CJ8" s="8"/>
      <c r="CK8" s="8"/>
      <c r="CL8" s="8"/>
      <c r="CM8" s="8"/>
      <c r="CN8" s="8"/>
      <c r="CO8" s="8"/>
      <c r="CP8" s="8"/>
      <c r="CQ8" s="8"/>
      <c r="CR8" s="9"/>
      <c r="CS8" s="9"/>
      <c r="CT8" s="9"/>
      <c r="CU8" s="9"/>
      <c r="CV8" s="9"/>
      <c r="CW8" s="9"/>
      <c r="CX8" s="9"/>
      <c r="CY8" s="9"/>
      <c r="CZ8" s="9"/>
      <c r="DA8" s="9"/>
      <c r="DB8" s="9"/>
      <c r="DC8" s="9"/>
      <c r="DD8" s="9"/>
      <c r="DE8" s="9"/>
      <c r="DF8" s="9"/>
      <c r="DG8" s="9"/>
      <c r="DH8" s="9"/>
      <c r="DI8" s="9"/>
      <c r="DJ8" s="9"/>
      <c r="DK8" s="9"/>
      <c r="DL8" s="9"/>
      <c r="DM8" s="9"/>
      <c r="DN8" s="9"/>
      <c r="DO8" s="9"/>
      <c r="DP8" s="9"/>
      <c r="DQ8" s="9"/>
      <c r="DR8" s="9"/>
    </row>
    <row r="9" spans="1:122" s="4" customFormat="1" ht="30" customHeight="1" x14ac:dyDescent="0.2">
      <c r="B9" s="106" t="s">
        <v>117</v>
      </c>
      <c r="C9" s="48">
        <v>355822</v>
      </c>
      <c r="D9" s="119">
        <v>1</v>
      </c>
      <c r="E9" s="87" t="s">
        <v>118</v>
      </c>
      <c r="F9" s="50" t="s">
        <v>135</v>
      </c>
      <c r="G9" s="51" t="s">
        <v>136</v>
      </c>
      <c r="H9" s="90">
        <v>2007</v>
      </c>
      <c r="I9" s="176" t="s">
        <v>137</v>
      </c>
      <c r="J9" s="49" t="s">
        <v>118</v>
      </c>
      <c r="K9" s="105">
        <v>33.9</v>
      </c>
      <c r="L9" s="109">
        <v>27</v>
      </c>
      <c r="M9" s="112">
        <v>29</v>
      </c>
      <c r="N9" s="112">
        <v>31</v>
      </c>
      <c r="O9" s="53">
        <v>60</v>
      </c>
      <c r="P9" s="112">
        <v>39</v>
      </c>
      <c r="Q9" s="112">
        <v>41</v>
      </c>
      <c r="R9" s="112">
        <v>43</v>
      </c>
      <c r="S9" s="53">
        <v>84</v>
      </c>
      <c r="T9" s="54">
        <v>144</v>
      </c>
      <c r="U9" s="103" t="s">
        <v>107</v>
      </c>
      <c r="V9" s="91" t="s">
        <v>100</v>
      </c>
      <c r="W9" s="67">
        <v>313.24666300059272</v>
      </c>
      <c r="X9" s="68"/>
      <c r="Y9" s="4">
        <v>60</v>
      </c>
      <c r="Z9" s="4">
        <v>84</v>
      </c>
      <c r="AA9" s="141"/>
      <c r="AB9" s="141"/>
      <c r="AC9" s="141"/>
      <c r="AD9" s="141"/>
      <c r="AE9" s="141"/>
      <c r="AF9" s="141"/>
      <c r="AG9" s="141"/>
      <c r="AH9" s="141"/>
      <c r="AI9" s="141"/>
      <c r="AJ9" s="141"/>
      <c r="AK9" s="141"/>
      <c r="AL9" s="141"/>
      <c r="AM9" s="141"/>
      <c r="AN9" s="141"/>
      <c r="AO9" s="141"/>
      <c r="AP9" s="101"/>
      <c r="AQ9" s="101"/>
      <c r="AR9" s="101"/>
      <c r="AS9" s="101"/>
      <c r="AT9" s="101"/>
      <c r="AU9" s="101"/>
      <c r="AV9" s="101"/>
      <c r="AW9" s="101"/>
      <c r="AX9" s="101"/>
      <c r="AY9" s="101"/>
      <c r="AZ9" s="101"/>
      <c r="BA9" s="101"/>
      <c r="BB9" s="101"/>
      <c r="BC9" s="101"/>
      <c r="BD9" s="101"/>
      <c r="BE9" s="101"/>
      <c r="BF9" s="101"/>
      <c r="BG9" s="101"/>
      <c r="BH9" s="101"/>
      <c r="BI9" s="101"/>
    </row>
    <row r="10" spans="1:122" s="4" customFormat="1" ht="30" customHeight="1" x14ac:dyDescent="0.2">
      <c r="B10" s="107" t="s">
        <v>128</v>
      </c>
      <c r="C10" s="30">
        <v>420283</v>
      </c>
      <c r="D10" s="120">
        <v>2</v>
      </c>
      <c r="E10" s="88" t="s">
        <v>118</v>
      </c>
      <c r="F10" s="32" t="s">
        <v>132</v>
      </c>
      <c r="G10" s="33" t="s">
        <v>133</v>
      </c>
      <c r="H10" s="92">
        <v>2006</v>
      </c>
      <c r="I10" s="177" t="s">
        <v>134</v>
      </c>
      <c r="J10" s="31" t="s">
        <v>118</v>
      </c>
      <c r="K10" s="105">
        <v>32.950000000000003</v>
      </c>
      <c r="L10" s="110">
        <v>22</v>
      </c>
      <c r="M10" s="113">
        <v>-24</v>
      </c>
      <c r="N10" s="114">
        <v>24</v>
      </c>
      <c r="O10" s="53">
        <v>46</v>
      </c>
      <c r="P10" s="112">
        <v>31</v>
      </c>
      <c r="Q10" s="112">
        <v>33</v>
      </c>
      <c r="R10" s="112">
        <v>35</v>
      </c>
      <c r="S10" s="53">
        <v>68</v>
      </c>
      <c r="T10" s="54">
        <v>114</v>
      </c>
      <c r="U10" s="103" t="s">
        <v>107</v>
      </c>
      <c r="V10" s="91" t="s">
        <v>100</v>
      </c>
      <c r="W10" s="67">
        <v>255.41370712562158</v>
      </c>
      <c r="X10" s="68"/>
      <c r="Y10" s="4">
        <v>46</v>
      </c>
      <c r="Z10" s="4">
        <v>68</v>
      </c>
      <c r="AA10" s="141"/>
      <c r="AB10" s="141"/>
      <c r="AC10" s="141"/>
      <c r="AD10" s="141"/>
      <c r="AE10" s="141"/>
      <c r="AF10" s="141"/>
      <c r="AG10" s="141"/>
      <c r="AH10" s="141"/>
      <c r="AI10" s="141"/>
      <c r="AJ10" s="141"/>
      <c r="AK10" s="141"/>
      <c r="AL10" s="141"/>
      <c r="AM10" s="141"/>
      <c r="AN10" s="141"/>
      <c r="AO10" s="141"/>
      <c r="AP10" s="101"/>
      <c r="AQ10" s="101"/>
      <c r="AR10" s="101"/>
      <c r="AS10" s="101"/>
      <c r="AT10" s="101"/>
      <c r="AU10" s="101"/>
      <c r="AV10" s="101"/>
      <c r="AW10" s="101"/>
      <c r="AX10" s="101"/>
      <c r="AY10" s="101"/>
      <c r="AZ10" s="101"/>
      <c r="BA10" s="101"/>
      <c r="BB10" s="101"/>
      <c r="BC10" s="101"/>
      <c r="BD10" s="101"/>
      <c r="BE10" s="101"/>
      <c r="BF10" s="101"/>
      <c r="BG10" s="101"/>
      <c r="BH10" s="101"/>
      <c r="BI10" s="101"/>
    </row>
    <row r="11" spans="1:122" s="4" customFormat="1" ht="30" customHeight="1" x14ac:dyDescent="0.2">
      <c r="B11" s="107" t="s">
        <v>141</v>
      </c>
      <c r="C11" s="30">
        <v>431163</v>
      </c>
      <c r="D11" s="120">
        <v>3</v>
      </c>
      <c r="E11" s="88" t="s">
        <v>118</v>
      </c>
      <c r="F11" s="32" t="s">
        <v>142</v>
      </c>
      <c r="G11" s="33" t="s">
        <v>143</v>
      </c>
      <c r="H11" s="92">
        <v>2006</v>
      </c>
      <c r="I11" s="177" t="s">
        <v>144</v>
      </c>
      <c r="J11" s="31" t="s">
        <v>118</v>
      </c>
      <c r="K11" s="105">
        <v>33.35</v>
      </c>
      <c r="L11" s="110">
        <v>19</v>
      </c>
      <c r="M11" s="114">
        <v>21</v>
      </c>
      <c r="N11" s="114">
        <v>23</v>
      </c>
      <c r="O11" s="53">
        <v>44</v>
      </c>
      <c r="P11" s="112">
        <v>30</v>
      </c>
      <c r="Q11" s="112">
        <v>32</v>
      </c>
      <c r="R11" s="112">
        <v>-34</v>
      </c>
      <c r="S11" s="53">
        <v>62</v>
      </c>
      <c r="T11" s="54">
        <v>106</v>
      </c>
      <c r="U11" s="103" t="s">
        <v>107</v>
      </c>
      <c r="V11" s="91" t="s">
        <v>100</v>
      </c>
      <c r="W11" s="67">
        <v>234.51770289904647</v>
      </c>
      <c r="X11" s="68"/>
      <c r="Y11" s="4">
        <v>44</v>
      </c>
      <c r="Z11" s="4">
        <v>62</v>
      </c>
      <c r="AA11" s="141"/>
      <c r="AB11" s="141"/>
      <c r="AC11" s="141"/>
      <c r="AD11" s="141"/>
      <c r="AE11" s="141"/>
      <c r="AF11" s="141"/>
      <c r="AG11" s="141"/>
      <c r="AH11" s="141"/>
      <c r="AI11" s="141"/>
      <c r="AJ11" s="141"/>
      <c r="AK11" s="141"/>
      <c r="AL11" s="141"/>
      <c r="AM11" s="141"/>
      <c r="AN11" s="141"/>
      <c r="AO11" s="141"/>
      <c r="AP11" s="101"/>
      <c r="AQ11" s="101"/>
      <c r="AR11" s="101"/>
      <c r="AS11" s="101"/>
      <c r="AT11" s="101"/>
      <c r="AU11" s="101"/>
      <c r="AV11" s="101"/>
      <c r="AW11" s="101"/>
      <c r="AX11" s="101"/>
      <c r="AY11" s="101"/>
      <c r="AZ11" s="101"/>
      <c r="BA11" s="101"/>
      <c r="BB11" s="101"/>
      <c r="BC11" s="101"/>
      <c r="BD11" s="101"/>
      <c r="BE11" s="101"/>
      <c r="BF11" s="101"/>
      <c r="BG11" s="101"/>
      <c r="BH11" s="101"/>
      <c r="BI11" s="101"/>
    </row>
    <row r="12" spans="1:122" s="4" customFormat="1" ht="30" customHeight="1" x14ac:dyDescent="0.2">
      <c r="B12" s="107" t="s">
        <v>124</v>
      </c>
      <c r="C12" s="30">
        <v>431370</v>
      </c>
      <c r="D12" s="120">
        <v>4</v>
      </c>
      <c r="E12" s="88" t="s">
        <v>118</v>
      </c>
      <c r="F12" s="32" t="s">
        <v>138</v>
      </c>
      <c r="G12" s="33" t="s">
        <v>139</v>
      </c>
      <c r="H12" s="92">
        <v>2007</v>
      </c>
      <c r="I12" s="177" t="s">
        <v>140</v>
      </c>
      <c r="J12" s="31" t="s">
        <v>118</v>
      </c>
      <c r="K12" s="105">
        <v>33.700000000000003</v>
      </c>
      <c r="L12" s="110">
        <v>19</v>
      </c>
      <c r="M12" s="114">
        <v>20</v>
      </c>
      <c r="N12" s="114">
        <v>22</v>
      </c>
      <c r="O12" s="53">
        <v>42</v>
      </c>
      <c r="P12" s="112">
        <v>25</v>
      </c>
      <c r="Q12" s="112">
        <v>27</v>
      </c>
      <c r="R12" s="112">
        <v>29</v>
      </c>
      <c r="S12" s="53">
        <v>56</v>
      </c>
      <c r="T12" s="54">
        <v>98</v>
      </c>
      <c r="U12" s="103" t="s">
        <v>107</v>
      </c>
      <c r="V12" s="91" t="s">
        <v>100</v>
      </c>
      <c r="W12" s="67">
        <v>214.48564340292933</v>
      </c>
      <c r="X12" s="68"/>
      <c r="Y12" s="4">
        <v>42</v>
      </c>
      <c r="Z12" s="4">
        <v>56</v>
      </c>
      <c r="AA12" s="141"/>
      <c r="AB12" s="141"/>
      <c r="AC12" s="141"/>
      <c r="AD12" s="141"/>
      <c r="AE12" s="141"/>
      <c r="AF12" s="141"/>
      <c r="AG12" s="141"/>
      <c r="AH12" s="141"/>
      <c r="AI12" s="141"/>
      <c r="AJ12" s="141"/>
      <c r="AK12" s="141"/>
      <c r="AL12" s="141"/>
      <c r="AM12" s="141"/>
      <c r="AN12" s="141"/>
      <c r="AO12" s="141"/>
      <c r="AP12" s="101"/>
      <c r="AQ12" s="101"/>
      <c r="AR12" s="101"/>
      <c r="AS12" s="101"/>
      <c r="AT12" s="101"/>
      <c r="AU12" s="101"/>
      <c r="AV12" s="101"/>
      <c r="AW12" s="101"/>
      <c r="AX12" s="101"/>
      <c r="AY12" s="101"/>
      <c r="AZ12" s="101"/>
      <c r="BA12" s="101"/>
      <c r="BB12" s="101"/>
      <c r="BC12" s="101"/>
      <c r="BD12" s="101"/>
      <c r="BE12" s="101"/>
      <c r="BF12" s="101"/>
      <c r="BG12" s="101"/>
      <c r="BH12" s="101"/>
      <c r="BI12" s="101"/>
    </row>
    <row r="13" spans="1:122" s="4" customFormat="1" ht="30" customHeight="1" x14ac:dyDescent="0.2">
      <c r="B13" s="107" t="s">
        <v>124</v>
      </c>
      <c r="C13" s="30">
        <v>435366</v>
      </c>
      <c r="D13" s="120">
        <v>5</v>
      </c>
      <c r="E13" s="88" t="s">
        <v>118</v>
      </c>
      <c r="F13" s="32" t="s">
        <v>145</v>
      </c>
      <c r="G13" s="33" t="s">
        <v>146</v>
      </c>
      <c r="H13" s="92">
        <v>2007</v>
      </c>
      <c r="I13" s="177" t="s">
        <v>147</v>
      </c>
      <c r="J13" s="31" t="s">
        <v>118</v>
      </c>
      <c r="K13" s="105">
        <v>35.35</v>
      </c>
      <c r="L13" s="110">
        <v>17</v>
      </c>
      <c r="M13" s="114">
        <v>19</v>
      </c>
      <c r="N13" s="114">
        <v>21</v>
      </c>
      <c r="O13" s="53">
        <v>40</v>
      </c>
      <c r="P13" s="112">
        <v>26</v>
      </c>
      <c r="Q13" s="111">
        <v>-28</v>
      </c>
      <c r="R13" s="112">
        <v>28</v>
      </c>
      <c r="S13" s="53">
        <v>54</v>
      </c>
      <c r="T13" s="54">
        <v>94</v>
      </c>
      <c r="U13" s="103" t="s">
        <v>107</v>
      </c>
      <c r="V13" s="91" t="s">
        <v>100</v>
      </c>
      <c r="W13" s="67">
        <v>195.97607616286706</v>
      </c>
      <c r="X13" s="68"/>
      <c r="Y13" s="4">
        <v>40</v>
      </c>
      <c r="Z13" s="4">
        <v>54</v>
      </c>
      <c r="AA13" s="141"/>
      <c r="AB13" s="141"/>
      <c r="AC13" s="141"/>
      <c r="AD13" s="141"/>
      <c r="AE13" s="141"/>
      <c r="AF13" s="141"/>
      <c r="AG13" s="141"/>
      <c r="AH13" s="141"/>
      <c r="AI13" s="141"/>
      <c r="AJ13" s="141"/>
      <c r="AK13" s="141"/>
      <c r="AL13" s="141"/>
      <c r="AM13" s="141"/>
      <c r="AN13" s="141"/>
      <c r="AO13" s="141"/>
      <c r="AP13" s="101"/>
      <c r="AQ13" s="101"/>
      <c r="AR13" s="101"/>
      <c r="AS13" s="101"/>
      <c r="AT13" s="101"/>
      <c r="AU13" s="101"/>
      <c r="AV13" s="101"/>
      <c r="AW13" s="101"/>
      <c r="AX13" s="101"/>
      <c r="AY13" s="101"/>
      <c r="AZ13" s="101"/>
      <c r="BA13" s="101"/>
      <c r="BB13" s="101"/>
      <c r="BC13" s="101"/>
      <c r="BD13" s="101"/>
      <c r="BE13" s="101"/>
      <c r="BF13" s="101"/>
      <c r="BG13" s="101"/>
      <c r="BH13" s="101"/>
      <c r="BI13" s="101"/>
    </row>
    <row r="14" spans="1:122" s="4" customFormat="1" ht="30" customHeight="1" x14ac:dyDescent="0.2">
      <c r="B14" s="107" t="s">
        <v>117</v>
      </c>
      <c r="C14" s="30">
        <v>417113</v>
      </c>
      <c r="D14" s="120">
        <v>6</v>
      </c>
      <c r="E14" s="88" t="s">
        <v>118</v>
      </c>
      <c r="F14" s="32" t="s">
        <v>122</v>
      </c>
      <c r="G14" s="33" t="s">
        <v>123</v>
      </c>
      <c r="H14" s="92">
        <v>2007</v>
      </c>
      <c r="I14" s="177" t="s">
        <v>121</v>
      </c>
      <c r="J14" s="31" t="s">
        <v>118</v>
      </c>
      <c r="K14" s="105">
        <v>34.65</v>
      </c>
      <c r="L14" s="110">
        <v>17</v>
      </c>
      <c r="M14" s="113">
        <v>-18</v>
      </c>
      <c r="N14" s="114">
        <v>18</v>
      </c>
      <c r="O14" s="53">
        <v>35</v>
      </c>
      <c r="P14" s="112">
        <v>23</v>
      </c>
      <c r="Q14" s="111">
        <v>-24</v>
      </c>
      <c r="R14" s="112">
        <v>24</v>
      </c>
      <c r="S14" s="53">
        <v>47</v>
      </c>
      <c r="T14" s="54">
        <v>82</v>
      </c>
      <c r="U14" s="103" t="s">
        <v>107</v>
      </c>
      <c r="V14" s="91" t="s">
        <v>100</v>
      </c>
      <c r="W14" s="67">
        <v>174.43525203855017</v>
      </c>
      <c r="X14" s="68"/>
      <c r="Y14" s="4">
        <v>35</v>
      </c>
      <c r="Z14" s="4">
        <v>47</v>
      </c>
      <c r="AA14" s="141"/>
      <c r="AB14" s="141"/>
      <c r="AC14" s="141"/>
      <c r="AD14" s="141"/>
      <c r="AE14" s="141"/>
      <c r="AF14" s="141"/>
      <c r="AG14" s="141"/>
      <c r="AH14" s="141"/>
      <c r="AI14" s="141"/>
      <c r="AJ14" s="141"/>
      <c r="AK14" s="141"/>
      <c r="AL14" s="141"/>
      <c r="AM14" s="141"/>
      <c r="AN14" s="141"/>
      <c r="AO14" s="141"/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</row>
    <row r="15" spans="1:122" s="4" customFormat="1" ht="30" customHeight="1" x14ac:dyDescent="0.2">
      <c r="B15" s="106" t="s">
        <v>117</v>
      </c>
      <c r="C15" s="48">
        <v>435121</v>
      </c>
      <c r="D15" s="120">
        <v>7</v>
      </c>
      <c r="E15" s="88" t="s">
        <v>118</v>
      </c>
      <c r="F15" s="50" t="s">
        <v>119</v>
      </c>
      <c r="G15" s="51" t="s">
        <v>120</v>
      </c>
      <c r="H15" s="92">
        <v>2007</v>
      </c>
      <c r="I15" s="176" t="s">
        <v>121</v>
      </c>
      <c r="J15" s="49" t="s">
        <v>118</v>
      </c>
      <c r="K15" s="105">
        <v>35</v>
      </c>
      <c r="L15" s="110">
        <v>15</v>
      </c>
      <c r="M15" s="114">
        <v>16</v>
      </c>
      <c r="N15" s="114">
        <v>17</v>
      </c>
      <c r="O15" s="53">
        <v>33</v>
      </c>
      <c r="P15" s="112">
        <v>20</v>
      </c>
      <c r="Q15" s="112">
        <v>21</v>
      </c>
      <c r="R15" s="112">
        <v>23</v>
      </c>
      <c r="S15" s="53">
        <v>44</v>
      </c>
      <c r="T15" s="54">
        <v>77</v>
      </c>
      <c r="U15" s="102" t="s">
        <v>107</v>
      </c>
      <c r="V15" s="91" t="s">
        <v>100</v>
      </c>
      <c r="W15" s="67">
        <v>162.14437537926747</v>
      </c>
      <c r="X15" s="68"/>
      <c r="Y15" s="4">
        <v>33</v>
      </c>
      <c r="Z15" s="4">
        <v>44</v>
      </c>
      <c r="AA15" s="141"/>
      <c r="AB15" s="141"/>
      <c r="AC15" s="141"/>
      <c r="AD15" s="141"/>
      <c r="AE15" s="141"/>
      <c r="AF15" s="141"/>
      <c r="AG15" s="141"/>
      <c r="AH15" s="141"/>
      <c r="AI15" s="141"/>
      <c r="AJ15" s="141"/>
      <c r="AK15" s="141"/>
      <c r="AL15" s="141"/>
      <c r="AM15" s="141"/>
      <c r="AN15" s="141"/>
      <c r="AO15" s="141"/>
      <c r="AP15" s="101"/>
      <c r="AQ15" s="101"/>
      <c r="AR15" s="101"/>
      <c r="AS15" s="101"/>
      <c r="AT15" s="101"/>
      <c r="AU15" s="101"/>
      <c r="AV15" s="101"/>
      <c r="AW15" s="101"/>
      <c r="AX15" s="101"/>
      <c r="AY15" s="101"/>
      <c r="AZ15" s="101"/>
      <c r="BA15" s="101"/>
      <c r="BB15" s="101"/>
      <c r="BC15" s="101"/>
      <c r="BD15" s="101"/>
      <c r="BE15" s="101"/>
      <c r="BF15" s="101"/>
      <c r="BG15" s="101"/>
      <c r="BH15" s="101"/>
      <c r="BI15" s="101"/>
    </row>
    <row r="16" spans="1:122" s="4" customFormat="1" ht="30" customHeight="1" x14ac:dyDescent="0.2">
      <c r="B16" s="107" t="s">
        <v>124</v>
      </c>
      <c r="C16" s="30">
        <v>431466</v>
      </c>
      <c r="D16" s="120">
        <v>8</v>
      </c>
      <c r="E16" s="88" t="s">
        <v>118</v>
      </c>
      <c r="F16" s="32" t="s">
        <v>125</v>
      </c>
      <c r="G16" s="33" t="s">
        <v>126</v>
      </c>
      <c r="H16" s="92">
        <v>2006</v>
      </c>
      <c r="I16" s="177" t="s">
        <v>127</v>
      </c>
      <c r="J16" s="31" t="s">
        <v>118</v>
      </c>
      <c r="K16" s="105">
        <v>37.450000000000003</v>
      </c>
      <c r="L16" s="110">
        <v>12</v>
      </c>
      <c r="M16" s="114">
        <v>14</v>
      </c>
      <c r="N16" s="114">
        <v>15</v>
      </c>
      <c r="O16" s="53">
        <v>29</v>
      </c>
      <c r="P16" s="112">
        <v>12</v>
      </c>
      <c r="Q16" s="111">
        <v>-14</v>
      </c>
      <c r="R16" s="112">
        <v>14</v>
      </c>
      <c r="S16" s="53">
        <v>26</v>
      </c>
      <c r="T16" s="54">
        <v>55</v>
      </c>
      <c r="U16" s="103" t="s">
        <v>107</v>
      </c>
      <c r="V16" s="91" t="s">
        <v>101</v>
      </c>
      <c r="W16" s="67">
        <v>108.35972480402623</v>
      </c>
      <c r="X16" s="68"/>
      <c r="Y16" s="4">
        <v>29</v>
      </c>
      <c r="Z16" s="4">
        <v>26</v>
      </c>
      <c r="AA16" s="141"/>
      <c r="AB16" s="141"/>
      <c r="AC16" s="141"/>
      <c r="AD16" s="141"/>
      <c r="AE16" s="141"/>
      <c r="AF16" s="141"/>
      <c r="AG16" s="141"/>
      <c r="AH16" s="141"/>
      <c r="AI16" s="141"/>
      <c r="AJ16" s="141"/>
      <c r="AK16" s="141"/>
      <c r="AL16" s="141"/>
      <c r="AM16" s="141"/>
      <c r="AN16" s="141"/>
      <c r="AO16" s="141"/>
      <c r="AP16" s="101"/>
      <c r="AQ16" s="101"/>
      <c r="AR16" s="101"/>
      <c r="AS16" s="101"/>
      <c r="AT16" s="101"/>
      <c r="AU16" s="101"/>
      <c r="AV16" s="101"/>
      <c r="AW16" s="101"/>
      <c r="AX16" s="101"/>
      <c r="AY16" s="101"/>
      <c r="AZ16" s="101"/>
      <c r="BA16" s="101"/>
      <c r="BB16" s="101"/>
      <c r="BC16" s="101"/>
      <c r="BD16" s="101"/>
      <c r="BE16" s="101"/>
      <c r="BF16" s="101"/>
      <c r="BG16" s="101"/>
      <c r="BH16" s="101"/>
      <c r="BI16" s="101"/>
    </row>
    <row r="17" spans="1:122" s="4" customFormat="1" ht="30" customHeight="1" thickBot="1" x14ac:dyDescent="0.25">
      <c r="B17" s="158" t="s">
        <v>128</v>
      </c>
      <c r="C17" s="35">
        <v>402002</v>
      </c>
      <c r="D17" s="120">
        <v>9</v>
      </c>
      <c r="E17" s="89" t="s">
        <v>118</v>
      </c>
      <c r="F17" s="37" t="s">
        <v>129</v>
      </c>
      <c r="G17" s="38" t="s">
        <v>130</v>
      </c>
      <c r="H17" s="93">
        <v>2006</v>
      </c>
      <c r="I17" s="178" t="s">
        <v>131</v>
      </c>
      <c r="J17" s="36" t="s">
        <v>118</v>
      </c>
      <c r="K17" s="159">
        <v>34.9</v>
      </c>
      <c r="L17" s="117">
        <v>24</v>
      </c>
      <c r="M17" s="118">
        <v>26</v>
      </c>
      <c r="N17" s="116">
        <v>-28</v>
      </c>
      <c r="O17" s="53">
        <v>50</v>
      </c>
      <c r="P17" s="170">
        <v>-35</v>
      </c>
      <c r="Q17" s="171">
        <v>35</v>
      </c>
      <c r="R17" s="170">
        <v>-35</v>
      </c>
      <c r="S17" s="53">
        <v>0</v>
      </c>
      <c r="T17" s="160">
        <v>0</v>
      </c>
      <c r="U17" s="161" t="s">
        <v>107</v>
      </c>
      <c r="V17" s="162" t="s">
        <v>100</v>
      </c>
      <c r="W17" s="163">
        <v>0</v>
      </c>
      <c r="X17" s="68"/>
      <c r="Y17" s="4">
        <v>50</v>
      </c>
      <c r="Z17" s="4">
        <v>0</v>
      </c>
      <c r="AA17" s="141"/>
      <c r="AB17" s="141"/>
      <c r="AC17" s="141"/>
      <c r="AD17" s="141"/>
      <c r="AE17" s="141"/>
      <c r="AF17" s="141"/>
      <c r="AG17" s="141"/>
      <c r="AH17" s="141"/>
      <c r="AI17" s="141"/>
      <c r="AJ17" s="141"/>
      <c r="AK17" s="141"/>
      <c r="AL17" s="141"/>
      <c r="AM17" s="141"/>
      <c r="AN17" s="141"/>
      <c r="AO17" s="141"/>
      <c r="AP17" s="101"/>
      <c r="AQ17" s="101"/>
      <c r="AR17" s="101"/>
      <c r="AS17" s="101"/>
      <c r="AT17" s="101"/>
      <c r="AU17" s="101"/>
      <c r="AV17" s="101"/>
      <c r="AW17" s="101"/>
      <c r="AX17" s="101"/>
      <c r="AY17" s="101"/>
      <c r="AZ17" s="101"/>
      <c r="BA17" s="101"/>
      <c r="BB17" s="101"/>
      <c r="BC17" s="101"/>
      <c r="BD17" s="101"/>
      <c r="BE17" s="101"/>
      <c r="BF17" s="101"/>
      <c r="BG17" s="101"/>
      <c r="BH17" s="101"/>
      <c r="BI17" s="101"/>
    </row>
    <row r="18" spans="1:122" s="10" customFormat="1" ht="5.0999999999999996" customHeight="1" x14ac:dyDescent="0.2">
      <c r="A18" s="7"/>
      <c r="B18" s="167"/>
      <c r="C18" s="168"/>
      <c r="D18" s="56"/>
      <c r="E18" s="56"/>
      <c r="F18" s="57"/>
      <c r="G18" s="58"/>
      <c r="H18" s="59"/>
      <c r="I18" s="179"/>
      <c r="J18" s="55"/>
      <c r="K18" s="169"/>
      <c r="L18" s="60"/>
      <c r="M18" s="60"/>
      <c r="N18" s="60"/>
      <c r="O18" s="61"/>
      <c r="P18" s="60"/>
      <c r="Q18" s="60"/>
      <c r="R18" s="60"/>
      <c r="S18" s="61"/>
      <c r="T18" s="61"/>
      <c r="U18" s="56"/>
      <c r="V18" s="144"/>
      <c r="W18" s="145"/>
      <c r="X18" s="6"/>
      <c r="Y18" s="4" t="s">
        <v>59</v>
      </c>
      <c r="Z18" s="4" t="s">
        <v>59</v>
      </c>
      <c r="AA18" s="139" t="s">
        <v>175</v>
      </c>
      <c r="AB18" s="139" t="s">
        <v>176</v>
      </c>
      <c r="AC18" s="139" t="s">
        <v>168</v>
      </c>
      <c r="AD18" s="139" t="s">
        <v>169</v>
      </c>
      <c r="AE18" s="139" t="s">
        <v>170</v>
      </c>
      <c r="AF18" s="139" t="s">
        <v>171</v>
      </c>
      <c r="AG18" s="139" t="s">
        <v>172</v>
      </c>
      <c r="AH18" s="139" t="s">
        <v>173</v>
      </c>
      <c r="AI18" s="139" t="s">
        <v>174</v>
      </c>
      <c r="AJ18" s="139"/>
      <c r="AK18" s="140"/>
      <c r="AL18" s="140"/>
      <c r="AM18" s="140"/>
      <c r="AN18" s="140"/>
      <c r="AO18" s="140"/>
      <c r="AP18" s="99"/>
      <c r="AQ18" s="99"/>
      <c r="AR18" s="99"/>
      <c r="AS18" s="99"/>
      <c r="AT18" s="99"/>
      <c r="AU18" s="99"/>
      <c r="AV18" s="99"/>
      <c r="AW18" s="99"/>
      <c r="AX18" s="99"/>
      <c r="AY18" s="99"/>
      <c r="AZ18" s="99"/>
      <c r="BA18" s="99"/>
      <c r="BB18" s="99"/>
      <c r="BC18" s="99"/>
      <c r="BD18" s="99"/>
      <c r="BE18" s="99"/>
      <c r="BF18" s="99"/>
      <c r="BG18" s="99"/>
      <c r="BH18" s="99"/>
      <c r="BI18" s="99"/>
      <c r="BJ18" s="99"/>
      <c r="BK18" s="99"/>
      <c r="BL18" s="99"/>
      <c r="BM18" s="99"/>
      <c r="BN18" s="99"/>
      <c r="BO18" s="99"/>
      <c r="BP18" s="99"/>
      <c r="BQ18" s="99"/>
      <c r="BR18" s="99"/>
      <c r="BS18" s="99"/>
      <c r="BT18" s="99"/>
      <c r="BU18" s="99"/>
      <c r="BV18" s="99"/>
      <c r="BW18" s="99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8"/>
      <c r="CI18" s="8"/>
      <c r="CJ18" s="8"/>
      <c r="CK18" s="8"/>
      <c r="CL18" s="8"/>
      <c r="CM18" s="8"/>
      <c r="CN18" s="8"/>
      <c r="CO18" s="8"/>
      <c r="CP18" s="8"/>
      <c r="CQ18" s="8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</row>
    <row r="19" spans="1:122" s="157" customFormat="1" ht="27.95" customHeight="1" x14ac:dyDescent="0.2">
      <c r="A19" s="152"/>
      <c r="B19" s="188" t="s">
        <v>178</v>
      </c>
      <c r="C19" s="188"/>
      <c r="D19" s="188"/>
      <c r="E19" s="188"/>
      <c r="F19" s="188"/>
      <c r="G19" s="188"/>
      <c r="H19" s="188"/>
      <c r="I19" s="188"/>
      <c r="J19" s="188"/>
      <c r="K19" s="188"/>
      <c r="L19" s="188"/>
      <c r="M19" s="188"/>
      <c r="N19" s="188"/>
      <c r="O19" s="188"/>
      <c r="P19" s="188"/>
      <c r="Q19" s="188"/>
      <c r="R19" s="188"/>
      <c r="S19" s="188"/>
      <c r="T19" s="188"/>
      <c r="U19" s="188"/>
      <c r="V19" s="188"/>
      <c r="W19" s="188"/>
      <c r="X19" s="122"/>
      <c r="Y19" s="4" t="s">
        <v>59</v>
      </c>
      <c r="Z19" s="4" t="s">
        <v>59</v>
      </c>
      <c r="AA19" s="139"/>
      <c r="AB19" s="139"/>
      <c r="AC19" s="139"/>
      <c r="AD19" s="139"/>
      <c r="AE19" s="139"/>
      <c r="AF19" s="139"/>
      <c r="AG19" s="139"/>
      <c r="AH19" s="139"/>
      <c r="AI19" s="139"/>
      <c r="AJ19" s="153"/>
      <c r="AK19" s="154"/>
      <c r="AL19" s="154"/>
      <c r="AM19" s="154"/>
      <c r="AN19" s="154"/>
      <c r="AO19" s="154"/>
      <c r="AP19" s="155"/>
      <c r="AQ19" s="155"/>
      <c r="AR19" s="155"/>
      <c r="AS19" s="155"/>
      <c r="AT19" s="155"/>
      <c r="AU19" s="155"/>
      <c r="AV19" s="155"/>
      <c r="AW19" s="155"/>
      <c r="AX19" s="155"/>
      <c r="AY19" s="155"/>
      <c r="AZ19" s="155"/>
      <c r="BA19" s="155"/>
      <c r="BB19" s="155"/>
      <c r="BC19" s="155"/>
      <c r="BD19" s="155"/>
      <c r="BE19" s="155"/>
      <c r="BF19" s="155"/>
      <c r="BG19" s="155"/>
      <c r="BH19" s="155"/>
      <c r="BI19" s="155"/>
      <c r="BJ19" s="155"/>
      <c r="BK19" s="155"/>
      <c r="BL19" s="155"/>
      <c r="BM19" s="155"/>
      <c r="BN19" s="155"/>
      <c r="BO19" s="155"/>
      <c r="BP19" s="155"/>
      <c r="BQ19" s="155"/>
      <c r="BR19" s="155"/>
      <c r="BS19" s="155"/>
      <c r="BT19" s="155"/>
      <c r="BU19" s="155"/>
      <c r="BV19" s="155"/>
      <c r="BW19" s="155"/>
      <c r="BX19" s="156"/>
      <c r="BY19" s="156"/>
      <c r="BZ19" s="156"/>
      <c r="CA19" s="156"/>
      <c r="CB19" s="156"/>
      <c r="CC19" s="156"/>
      <c r="CD19" s="156"/>
      <c r="CE19" s="156"/>
      <c r="CF19" s="156"/>
      <c r="CG19" s="156"/>
      <c r="CH19" s="156"/>
      <c r="CI19" s="156"/>
      <c r="CJ19" s="156"/>
      <c r="CK19" s="156"/>
      <c r="CL19" s="156"/>
      <c r="CM19" s="156"/>
      <c r="CN19" s="156"/>
      <c r="CO19" s="156"/>
      <c r="CP19" s="156"/>
      <c r="CQ19" s="156"/>
      <c r="CR19" s="156"/>
      <c r="CS19" s="156"/>
      <c r="CT19" s="156"/>
      <c r="CU19" s="156"/>
      <c r="CV19" s="156"/>
      <c r="CW19" s="156"/>
      <c r="CX19" s="156"/>
      <c r="CY19" s="156"/>
      <c r="CZ19" s="156"/>
      <c r="DA19" s="156"/>
      <c r="DB19" s="156"/>
      <c r="DC19" s="156"/>
      <c r="DD19" s="156"/>
      <c r="DE19" s="156"/>
      <c r="DF19" s="156"/>
      <c r="DG19" s="156"/>
      <c r="DH19" s="156"/>
      <c r="DI19" s="156"/>
      <c r="DJ19" s="156"/>
      <c r="DK19" s="156"/>
      <c r="DL19" s="156"/>
      <c r="DM19" s="156"/>
      <c r="DN19" s="156"/>
      <c r="DO19" s="156"/>
      <c r="DP19" s="156"/>
      <c r="DQ19" s="156"/>
      <c r="DR19" s="156"/>
    </row>
    <row r="20" spans="1:122" s="10" customFormat="1" ht="5.0999999999999996" customHeight="1" thickBot="1" x14ac:dyDescent="0.25">
      <c r="A20" s="7"/>
      <c r="B20" s="123"/>
      <c r="C20" s="124"/>
      <c r="D20" s="125"/>
      <c r="E20" s="125"/>
      <c r="F20" s="126"/>
      <c r="G20" s="127"/>
      <c r="H20" s="128"/>
      <c r="I20" s="173"/>
      <c r="J20" s="129"/>
      <c r="K20" s="130"/>
      <c r="L20" s="131"/>
      <c r="M20" s="131"/>
      <c r="N20" s="131"/>
      <c r="O20" s="132"/>
      <c r="P20" s="131"/>
      <c r="Q20" s="131"/>
      <c r="R20" s="131"/>
      <c r="S20" s="132"/>
      <c r="T20" s="132"/>
      <c r="U20" s="125"/>
      <c r="V20" s="133"/>
      <c r="W20" s="134"/>
      <c r="X20" s="6"/>
      <c r="Y20" s="4" t="s">
        <v>59</v>
      </c>
      <c r="Z20" s="4" t="s">
        <v>59</v>
      </c>
      <c r="AA20" s="139" t="s">
        <v>175</v>
      </c>
      <c r="AB20" s="139" t="s">
        <v>176</v>
      </c>
      <c r="AC20" s="139" t="s">
        <v>168</v>
      </c>
      <c r="AD20" s="139" t="s">
        <v>169</v>
      </c>
      <c r="AE20" s="139" t="s">
        <v>170</v>
      </c>
      <c r="AF20" s="139" t="s">
        <v>171</v>
      </c>
      <c r="AG20" s="139" t="s">
        <v>172</v>
      </c>
      <c r="AH20" s="139" t="s">
        <v>173</v>
      </c>
      <c r="AI20" s="139" t="s">
        <v>174</v>
      </c>
      <c r="AJ20" s="139"/>
      <c r="AK20" s="140"/>
      <c r="AL20" s="140"/>
      <c r="AM20" s="140"/>
      <c r="AN20" s="140"/>
      <c r="AO20" s="140"/>
      <c r="AP20" s="99"/>
      <c r="AQ20" s="99"/>
      <c r="AR20" s="99"/>
      <c r="AS20" s="99"/>
      <c r="AT20" s="99"/>
      <c r="AU20" s="99"/>
      <c r="AV20" s="99"/>
      <c r="AW20" s="99"/>
      <c r="AX20" s="99"/>
      <c r="AY20" s="99"/>
      <c r="AZ20" s="99"/>
      <c r="BA20" s="99"/>
      <c r="BB20" s="99"/>
      <c r="BC20" s="99"/>
      <c r="BD20" s="99"/>
      <c r="BE20" s="99"/>
      <c r="BF20" s="99"/>
      <c r="BG20" s="99"/>
      <c r="BH20" s="99"/>
      <c r="BI20" s="99"/>
      <c r="BJ20" s="99"/>
      <c r="BK20" s="99"/>
      <c r="BL20" s="99"/>
      <c r="BM20" s="99"/>
      <c r="BN20" s="99"/>
      <c r="BO20" s="99"/>
      <c r="BP20" s="99"/>
      <c r="BQ20" s="99"/>
      <c r="BR20" s="99"/>
      <c r="BS20" s="99"/>
      <c r="BT20" s="99"/>
      <c r="BU20" s="99"/>
      <c r="BV20" s="99"/>
      <c r="BW20" s="99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8"/>
      <c r="CI20" s="8"/>
      <c r="CJ20" s="8"/>
      <c r="CK20" s="8"/>
      <c r="CL20" s="8"/>
      <c r="CM20" s="8"/>
      <c r="CN20" s="8"/>
      <c r="CO20" s="8"/>
      <c r="CP20" s="8"/>
      <c r="CQ20" s="8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</row>
    <row r="21" spans="1:122" s="19" customFormat="1" ht="18" customHeight="1" thickBot="1" x14ac:dyDescent="0.25">
      <c r="A21" s="16"/>
      <c r="B21" s="146" t="s">
        <v>9</v>
      </c>
      <c r="C21" s="147" t="s">
        <v>10</v>
      </c>
      <c r="D21" s="147" t="s">
        <v>7</v>
      </c>
      <c r="E21" s="147" t="s">
        <v>60</v>
      </c>
      <c r="F21" s="189" t="s">
        <v>0</v>
      </c>
      <c r="G21" s="189"/>
      <c r="H21" s="147" t="s">
        <v>12</v>
      </c>
      <c r="I21" s="174" t="s">
        <v>11</v>
      </c>
      <c r="J21" s="149" t="s">
        <v>4</v>
      </c>
      <c r="K21" s="149" t="s">
        <v>1</v>
      </c>
      <c r="L21" s="185">
        <v>1</v>
      </c>
      <c r="M21" s="186">
        <v>2</v>
      </c>
      <c r="N21" s="187">
        <v>3</v>
      </c>
      <c r="O21" s="150" t="s">
        <v>13</v>
      </c>
      <c r="P21" s="185">
        <v>1</v>
      </c>
      <c r="Q21" s="186">
        <v>2</v>
      </c>
      <c r="R21" s="187">
        <v>3</v>
      </c>
      <c r="S21" s="150" t="s">
        <v>14</v>
      </c>
      <c r="T21" s="151" t="s">
        <v>2</v>
      </c>
      <c r="U21" s="149" t="s">
        <v>106</v>
      </c>
      <c r="V21" s="149" t="s">
        <v>8</v>
      </c>
      <c r="W21" s="146" t="s">
        <v>3</v>
      </c>
      <c r="X21" s="66"/>
      <c r="Y21" s="4">
        <v>5</v>
      </c>
      <c r="Z21" s="4">
        <v>5</v>
      </c>
      <c r="AA21" s="138"/>
      <c r="AB21" s="138"/>
      <c r="AC21" s="138"/>
      <c r="AD21" s="138"/>
      <c r="AE21" s="138"/>
      <c r="AF21" s="138"/>
      <c r="AG21" s="138"/>
      <c r="AH21" s="138"/>
      <c r="AI21" s="138"/>
      <c r="AJ21" s="138"/>
      <c r="AK21" s="138"/>
      <c r="AL21" s="138"/>
      <c r="AM21" s="138"/>
      <c r="AN21" s="138"/>
      <c r="AO21" s="138"/>
      <c r="AP21" s="100"/>
      <c r="AQ21" s="100"/>
      <c r="AR21" s="100"/>
      <c r="AS21" s="100"/>
      <c r="AT21" s="100"/>
      <c r="AU21" s="100"/>
      <c r="AV21" s="100"/>
      <c r="AW21" s="100"/>
      <c r="AX21" s="100"/>
      <c r="AY21" s="100"/>
      <c r="AZ21" s="100"/>
      <c r="BA21" s="100"/>
      <c r="BB21" s="100"/>
      <c r="BC21" s="100"/>
      <c r="BD21" s="100"/>
      <c r="BE21" s="100"/>
      <c r="BF21" s="100"/>
      <c r="BG21" s="100"/>
      <c r="BH21" s="100"/>
      <c r="BI21" s="100"/>
      <c r="BJ21" s="18"/>
      <c r="BK21" s="18"/>
      <c r="BL21" s="18"/>
      <c r="BM21" s="18"/>
      <c r="BN21" s="18"/>
      <c r="BO21" s="18"/>
      <c r="BP21" s="18"/>
      <c r="BQ21" s="18"/>
      <c r="BR21" s="18"/>
      <c r="BS21" s="18"/>
      <c r="BT21" s="18"/>
      <c r="BU21" s="18"/>
      <c r="BV21" s="18"/>
      <c r="BW21" s="18"/>
      <c r="BX21" s="18"/>
      <c r="BY21" s="18"/>
      <c r="BZ21" s="18"/>
      <c r="CA21" s="18"/>
      <c r="CB21" s="18"/>
      <c r="CC21" s="18"/>
      <c r="CD21" s="18"/>
      <c r="CE21" s="18"/>
      <c r="CF21" s="18"/>
      <c r="CG21" s="18"/>
      <c r="CH21" s="18"/>
      <c r="CI21" s="18"/>
      <c r="CJ21" s="18"/>
      <c r="CK21" s="18"/>
      <c r="CL21" s="18"/>
      <c r="CM21" s="18"/>
      <c r="CN21" s="18"/>
      <c r="CO21" s="18"/>
      <c r="CP21" s="18"/>
      <c r="CQ21" s="18"/>
      <c r="CR21" s="18"/>
      <c r="CS21" s="18"/>
      <c r="CT21" s="18"/>
      <c r="CU21" s="18"/>
      <c r="CV21" s="18"/>
      <c r="CW21" s="18"/>
      <c r="CX21" s="18"/>
      <c r="CY21" s="18"/>
      <c r="CZ21" s="18"/>
      <c r="DA21" s="18"/>
      <c r="DB21" s="18"/>
      <c r="DC21" s="18"/>
      <c r="DD21" s="18"/>
      <c r="DE21" s="18"/>
      <c r="DF21" s="18"/>
    </row>
    <row r="22" spans="1:122" s="10" customFormat="1" ht="5.0999999999999996" customHeight="1" thickBot="1" x14ac:dyDescent="0.25">
      <c r="A22" s="7"/>
      <c r="B22" s="164"/>
      <c r="C22" s="165"/>
      <c r="D22" s="40"/>
      <c r="E22" s="40"/>
      <c r="F22" s="41"/>
      <c r="G22" s="42"/>
      <c r="H22" s="43"/>
      <c r="I22" s="175"/>
      <c r="J22" s="39"/>
      <c r="K22" s="166"/>
      <c r="L22" s="44"/>
      <c r="M22" s="44"/>
      <c r="N22" s="44"/>
      <c r="O22" s="45"/>
      <c r="P22" s="44"/>
      <c r="Q22" s="44"/>
      <c r="R22" s="44"/>
      <c r="S22" s="45"/>
      <c r="T22" s="45"/>
      <c r="U22" s="40"/>
      <c r="V22" s="47"/>
      <c r="W22" s="46"/>
      <c r="X22" s="6"/>
      <c r="Y22" s="4" t="s">
        <v>59</v>
      </c>
      <c r="Z22" s="4" t="s">
        <v>59</v>
      </c>
      <c r="AA22" s="139"/>
      <c r="AB22" s="139"/>
      <c r="AC22" s="139"/>
      <c r="AD22" s="139"/>
      <c r="AE22" s="139"/>
      <c r="AF22" s="139"/>
      <c r="AG22" s="139"/>
      <c r="AH22" s="139"/>
      <c r="AI22" s="139"/>
      <c r="AJ22" s="139"/>
      <c r="AK22" s="140"/>
      <c r="AL22" s="140"/>
      <c r="AM22" s="140"/>
      <c r="AN22" s="140"/>
      <c r="AO22" s="140"/>
      <c r="AP22" s="99"/>
      <c r="AQ22" s="99"/>
      <c r="AR22" s="99"/>
      <c r="AS22" s="99"/>
      <c r="AT22" s="99"/>
      <c r="AU22" s="99"/>
      <c r="AV22" s="99"/>
      <c r="AW22" s="99"/>
      <c r="AX22" s="99"/>
      <c r="AY22" s="99"/>
      <c r="AZ22" s="99"/>
      <c r="BA22" s="99"/>
      <c r="BB22" s="99"/>
      <c r="BC22" s="99"/>
      <c r="BD22" s="99"/>
      <c r="BE22" s="99"/>
      <c r="BF22" s="99"/>
      <c r="BG22" s="99"/>
      <c r="BH22" s="99"/>
      <c r="BI22" s="99"/>
      <c r="BJ22" s="99"/>
      <c r="BK22" s="99"/>
      <c r="BL22" s="99"/>
      <c r="BM22" s="99"/>
      <c r="BN22" s="99"/>
      <c r="BO22" s="99"/>
      <c r="BP22" s="99"/>
      <c r="BQ22" s="99"/>
      <c r="BR22" s="99"/>
      <c r="BS22" s="99"/>
      <c r="BT22" s="99"/>
      <c r="BU22" s="99"/>
      <c r="BV22" s="99"/>
      <c r="BW22" s="99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8"/>
      <c r="CI22" s="8"/>
      <c r="CJ22" s="8"/>
      <c r="CK22" s="8"/>
      <c r="CL22" s="8"/>
      <c r="CM22" s="8"/>
      <c r="CN22" s="8"/>
      <c r="CO22" s="8"/>
      <c r="CP22" s="8"/>
      <c r="CQ22" s="8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</row>
    <row r="23" spans="1:122" s="4" customFormat="1" ht="30" customHeight="1" x14ac:dyDescent="0.2">
      <c r="B23" s="107" t="s">
        <v>128</v>
      </c>
      <c r="C23" s="30">
        <v>402003</v>
      </c>
      <c r="D23" s="120">
        <v>1</v>
      </c>
      <c r="E23" s="88" t="s">
        <v>118</v>
      </c>
      <c r="F23" s="32" t="s">
        <v>129</v>
      </c>
      <c r="G23" s="33" t="s">
        <v>151</v>
      </c>
      <c r="H23" s="92">
        <v>2005</v>
      </c>
      <c r="I23" s="177" t="s">
        <v>131</v>
      </c>
      <c r="J23" s="31" t="s">
        <v>118</v>
      </c>
      <c r="K23" s="105">
        <v>39</v>
      </c>
      <c r="L23" s="110">
        <v>29</v>
      </c>
      <c r="M23" s="114">
        <v>30</v>
      </c>
      <c r="N23" s="114">
        <v>32</v>
      </c>
      <c r="O23" s="53">
        <v>62</v>
      </c>
      <c r="P23" s="112">
        <v>38</v>
      </c>
      <c r="Q23" s="112">
        <v>39</v>
      </c>
      <c r="R23" s="112">
        <v>41</v>
      </c>
      <c r="S23" s="53">
        <v>80</v>
      </c>
      <c r="T23" s="54">
        <v>142</v>
      </c>
      <c r="U23" s="103" t="s">
        <v>107</v>
      </c>
      <c r="V23" s="91" t="s">
        <v>101</v>
      </c>
      <c r="W23" s="67">
        <v>269.22519658040517</v>
      </c>
      <c r="X23" s="68"/>
      <c r="Y23" s="4">
        <v>62</v>
      </c>
      <c r="Z23" s="4">
        <v>80</v>
      </c>
      <c r="AA23" s="141"/>
      <c r="AB23" s="141"/>
      <c r="AC23" s="141"/>
      <c r="AD23" s="141"/>
      <c r="AE23" s="141"/>
      <c r="AF23" s="141"/>
      <c r="AG23" s="141"/>
      <c r="AH23" s="141"/>
      <c r="AI23" s="141"/>
      <c r="AJ23" s="141"/>
      <c r="AK23" s="141"/>
      <c r="AL23" s="141"/>
      <c r="AM23" s="141"/>
      <c r="AN23" s="141"/>
      <c r="AO23" s="141"/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</row>
    <row r="24" spans="1:122" s="4" customFormat="1" ht="30" customHeight="1" x14ac:dyDescent="0.2">
      <c r="B24" s="107" t="s">
        <v>124</v>
      </c>
      <c r="C24" s="30">
        <v>431649</v>
      </c>
      <c r="D24" s="120">
        <v>2</v>
      </c>
      <c r="E24" s="88" t="s">
        <v>118</v>
      </c>
      <c r="F24" s="32" t="s">
        <v>152</v>
      </c>
      <c r="G24" s="33" t="s">
        <v>120</v>
      </c>
      <c r="H24" s="92">
        <v>2007</v>
      </c>
      <c r="I24" s="177" t="s">
        <v>153</v>
      </c>
      <c r="J24" s="31" t="s">
        <v>118</v>
      </c>
      <c r="K24" s="105">
        <v>38.799999999999997</v>
      </c>
      <c r="L24" s="110">
        <v>22</v>
      </c>
      <c r="M24" s="114">
        <v>23</v>
      </c>
      <c r="N24" s="114">
        <v>24</v>
      </c>
      <c r="O24" s="53">
        <v>47</v>
      </c>
      <c r="P24" s="112">
        <v>28</v>
      </c>
      <c r="Q24" s="111">
        <v>-29</v>
      </c>
      <c r="R24" s="112">
        <v>29</v>
      </c>
      <c r="S24" s="53">
        <v>57</v>
      </c>
      <c r="T24" s="54">
        <v>104</v>
      </c>
      <c r="U24" s="103" t="s">
        <v>107</v>
      </c>
      <c r="V24" s="91" t="s">
        <v>101</v>
      </c>
      <c r="W24" s="67">
        <v>198.12904425490845</v>
      </c>
      <c r="X24" s="68"/>
      <c r="Y24" s="4">
        <v>47</v>
      </c>
      <c r="Z24" s="4">
        <v>57</v>
      </c>
      <c r="AA24" s="141"/>
      <c r="AB24" s="141"/>
      <c r="AC24" s="141"/>
      <c r="AD24" s="141"/>
      <c r="AE24" s="141"/>
      <c r="AF24" s="141"/>
      <c r="AG24" s="141"/>
      <c r="AH24" s="141"/>
      <c r="AI24" s="141"/>
      <c r="AJ24" s="141"/>
      <c r="AK24" s="141"/>
      <c r="AL24" s="141"/>
      <c r="AM24" s="141"/>
      <c r="AN24" s="141"/>
      <c r="AO24" s="141"/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</row>
    <row r="25" spans="1:122" s="4" customFormat="1" ht="30" customHeight="1" x14ac:dyDescent="0.2">
      <c r="B25" s="107" t="s">
        <v>124</v>
      </c>
      <c r="C25" s="30">
        <v>430670</v>
      </c>
      <c r="D25" s="120">
        <v>3</v>
      </c>
      <c r="E25" s="88" t="s">
        <v>118</v>
      </c>
      <c r="F25" s="32" t="s">
        <v>148</v>
      </c>
      <c r="G25" s="33" t="s">
        <v>149</v>
      </c>
      <c r="H25" s="92">
        <v>2006</v>
      </c>
      <c r="I25" s="177" t="s">
        <v>150</v>
      </c>
      <c r="J25" s="31" t="s">
        <v>118</v>
      </c>
      <c r="K25" s="105">
        <v>38.75</v>
      </c>
      <c r="L25" s="110">
        <v>18</v>
      </c>
      <c r="M25" s="114">
        <v>20</v>
      </c>
      <c r="N25" s="113">
        <v>-22</v>
      </c>
      <c r="O25" s="53">
        <v>38</v>
      </c>
      <c r="P25" s="112">
        <v>26</v>
      </c>
      <c r="Q25" s="112">
        <v>28</v>
      </c>
      <c r="R25" s="111">
        <v>-30</v>
      </c>
      <c r="S25" s="53">
        <v>54</v>
      </c>
      <c r="T25" s="54">
        <v>92</v>
      </c>
      <c r="U25" s="103" t="s">
        <v>107</v>
      </c>
      <c r="V25" s="91" t="s">
        <v>101</v>
      </c>
      <c r="W25" s="67">
        <v>175.47990921637049</v>
      </c>
      <c r="X25" s="68"/>
      <c r="Y25" s="4">
        <v>38</v>
      </c>
      <c r="Z25" s="4">
        <v>54</v>
      </c>
      <c r="AA25" s="141"/>
      <c r="AB25" s="141"/>
      <c r="AC25" s="141"/>
      <c r="AD25" s="141"/>
      <c r="AE25" s="141"/>
      <c r="AF25" s="141"/>
      <c r="AG25" s="141"/>
      <c r="AH25" s="141"/>
      <c r="AI25" s="141"/>
      <c r="AJ25" s="141"/>
      <c r="AK25" s="141"/>
      <c r="AL25" s="141"/>
      <c r="AM25" s="141"/>
      <c r="AN25" s="141"/>
      <c r="AO25" s="141"/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</row>
    <row r="26" spans="1:122" s="4" customFormat="1" ht="30" customHeight="1" thickBot="1" x14ac:dyDescent="0.25">
      <c r="B26" s="107" t="s">
        <v>124</v>
      </c>
      <c r="C26" s="30">
        <v>435907</v>
      </c>
      <c r="D26" s="120">
        <v>4</v>
      </c>
      <c r="E26" s="88" t="s">
        <v>118</v>
      </c>
      <c r="F26" s="32" t="s">
        <v>154</v>
      </c>
      <c r="G26" s="33" t="s">
        <v>155</v>
      </c>
      <c r="H26" s="92">
        <v>2007</v>
      </c>
      <c r="I26" s="177" t="s">
        <v>156</v>
      </c>
      <c r="J26" s="31" t="s">
        <v>118</v>
      </c>
      <c r="K26" s="105">
        <v>38.549999999999997</v>
      </c>
      <c r="L26" s="110">
        <v>15</v>
      </c>
      <c r="M26" s="114">
        <v>17</v>
      </c>
      <c r="N26" s="113">
        <v>-19</v>
      </c>
      <c r="O26" s="53">
        <v>32</v>
      </c>
      <c r="P26" s="112">
        <v>20</v>
      </c>
      <c r="Q26" s="111">
        <v>-22</v>
      </c>
      <c r="R26" s="112">
        <v>22</v>
      </c>
      <c r="S26" s="53">
        <v>42</v>
      </c>
      <c r="T26" s="54">
        <v>74</v>
      </c>
      <c r="U26" s="103" t="s">
        <v>107</v>
      </c>
      <c r="V26" s="91" t="s">
        <v>101</v>
      </c>
      <c r="W26" s="67">
        <v>141.8345723011964</v>
      </c>
      <c r="X26" s="68"/>
      <c r="Y26" s="4">
        <v>32</v>
      </c>
      <c r="Z26" s="4">
        <v>42</v>
      </c>
      <c r="AA26" s="141"/>
      <c r="AB26" s="141"/>
      <c r="AC26" s="141"/>
      <c r="AD26" s="141"/>
      <c r="AE26" s="141"/>
      <c r="AF26" s="141"/>
      <c r="AG26" s="141"/>
      <c r="AH26" s="141"/>
      <c r="AI26" s="141"/>
      <c r="AJ26" s="141"/>
      <c r="AK26" s="141"/>
      <c r="AL26" s="141"/>
      <c r="AM26" s="141"/>
      <c r="AN26" s="141"/>
      <c r="AO26" s="141"/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</row>
    <row r="27" spans="1:122" s="10" customFormat="1" ht="5.0999999999999996" customHeight="1" x14ac:dyDescent="0.2">
      <c r="A27" s="7"/>
      <c r="B27" s="167"/>
      <c r="C27" s="168"/>
      <c r="D27" s="56"/>
      <c r="E27" s="56"/>
      <c r="F27" s="57"/>
      <c r="G27" s="58"/>
      <c r="H27" s="59"/>
      <c r="I27" s="179"/>
      <c r="J27" s="55"/>
      <c r="K27" s="169"/>
      <c r="L27" s="60"/>
      <c r="M27" s="60"/>
      <c r="N27" s="60"/>
      <c r="O27" s="61"/>
      <c r="P27" s="60"/>
      <c r="Q27" s="60"/>
      <c r="R27" s="60"/>
      <c r="S27" s="61"/>
      <c r="T27" s="61"/>
      <c r="U27" s="56"/>
      <c r="V27" s="144"/>
      <c r="W27" s="145"/>
      <c r="X27" s="6"/>
      <c r="Y27" s="4" t="s">
        <v>59</v>
      </c>
      <c r="Z27" s="4" t="s">
        <v>59</v>
      </c>
      <c r="AA27" s="139" t="s">
        <v>175</v>
      </c>
      <c r="AB27" s="139" t="s">
        <v>176</v>
      </c>
      <c r="AC27" s="139" t="s">
        <v>168</v>
      </c>
      <c r="AD27" s="139" t="s">
        <v>169</v>
      </c>
      <c r="AE27" s="139" t="s">
        <v>170</v>
      </c>
      <c r="AF27" s="139" t="s">
        <v>171</v>
      </c>
      <c r="AG27" s="139" t="s">
        <v>172</v>
      </c>
      <c r="AH27" s="139" t="s">
        <v>173</v>
      </c>
      <c r="AI27" s="139" t="s">
        <v>174</v>
      </c>
      <c r="AJ27" s="139"/>
      <c r="AK27" s="140"/>
      <c r="AL27" s="140"/>
      <c r="AM27" s="140"/>
      <c r="AN27" s="140"/>
      <c r="AO27" s="140"/>
      <c r="AP27" s="99"/>
      <c r="AQ27" s="99"/>
      <c r="AR27" s="99"/>
      <c r="AS27" s="99"/>
      <c r="AT27" s="99"/>
      <c r="AU27" s="99"/>
      <c r="AV27" s="99"/>
      <c r="AW27" s="99"/>
      <c r="AX27" s="99"/>
      <c r="AY27" s="99"/>
      <c r="AZ27" s="99"/>
      <c r="BA27" s="99"/>
      <c r="BB27" s="99"/>
      <c r="BC27" s="99"/>
      <c r="BD27" s="99"/>
      <c r="BE27" s="99"/>
      <c r="BF27" s="99"/>
      <c r="BG27" s="99"/>
      <c r="BH27" s="99"/>
      <c r="BI27" s="99"/>
      <c r="BJ27" s="99"/>
      <c r="BK27" s="99"/>
      <c r="BL27" s="99"/>
      <c r="BM27" s="99"/>
      <c r="BN27" s="99"/>
      <c r="BO27" s="99"/>
      <c r="BP27" s="99"/>
      <c r="BQ27" s="99"/>
      <c r="BR27" s="99"/>
      <c r="BS27" s="99"/>
      <c r="BT27" s="99"/>
      <c r="BU27" s="99"/>
      <c r="BV27" s="99"/>
      <c r="BW27" s="99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8"/>
      <c r="CI27" s="8"/>
      <c r="CJ27" s="8"/>
      <c r="CK27" s="8"/>
      <c r="CL27" s="8"/>
      <c r="CM27" s="8"/>
      <c r="CN27" s="8"/>
      <c r="CO27" s="8"/>
      <c r="CP27" s="8"/>
      <c r="CQ27" s="8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</row>
    <row r="28" spans="1:122" s="157" customFormat="1" ht="27.95" customHeight="1" x14ac:dyDescent="0.2">
      <c r="A28" s="152"/>
      <c r="B28" s="188" t="s">
        <v>179</v>
      </c>
      <c r="C28" s="188"/>
      <c r="D28" s="188"/>
      <c r="E28" s="188"/>
      <c r="F28" s="188"/>
      <c r="G28" s="188"/>
      <c r="H28" s="188"/>
      <c r="I28" s="188"/>
      <c r="J28" s="188"/>
      <c r="K28" s="188"/>
      <c r="L28" s="188"/>
      <c r="M28" s="188"/>
      <c r="N28" s="188"/>
      <c r="O28" s="188"/>
      <c r="P28" s="188"/>
      <c r="Q28" s="188"/>
      <c r="R28" s="188"/>
      <c r="S28" s="188"/>
      <c r="T28" s="188"/>
      <c r="U28" s="188"/>
      <c r="V28" s="188"/>
      <c r="W28" s="188"/>
      <c r="X28" s="122"/>
      <c r="Y28" s="4" t="s">
        <v>59</v>
      </c>
      <c r="Z28" s="4" t="s">
        <v>59</v>
      </c>
      <c r="AA28" s="139"/>
      <c r="AB28" s="139"/>
      <c r="AC28" s="139"/>
      <c r="AD28" s="139"/>
      <c r="AE28" s="139"/>
      <c r="AF28" s="139"/>
      <c r="AG28" s="139"/>
      <c r="AH28" s="139"/>
      <c r="AI28" s="139"/>
      <c r="AJ28" s="153"/>
      <c r="AK28" s="154"/>
      <c r="AL28" s="154"/>
      <c r="AM28" s="154"/>
      <c r="AN28" s="154"/>
      <c r="AO28" s="154"/>
      <c r="AP28" s="155"/>
      <c r="AQ28" s="155"/>
      <c r="AR28" s="155"/>
      <c r="AS28" s="155"/>
      <c r="AT28" s="155"/>
      <c r="AU28" s="155"/>
      <c r="AV28" s="155"/>
      <c r="AW28" s="155"/>
      <c r="AX28" s="155"/>
      <c r="AY28" s="155"/>
      <c r="AZ28" s="155"/>
      <c r="BA28" s="155"/>
      <c r="BB28" s="155"/>
      <c r="BC28" s="155"/>
      <c r="BD28" s="155"/>
      <c r="BE28" s="155"/>
      <c r="BF28" s="155"/>
      <c r="BG28" s="155"/>
      <c r="BH28" s="155"/>
      <c r="BI28" s="155"/>
      <c r="BJ28" s="155"/>
      <c r="BK28" s="155"/>
      <c r="BL28" s="155"/>
      <c r="BM28" s="155"/>
      <c r="BN28" s="155"/>
      <c r="BO28" s="155"/>
      <c r="BP28" s="155"/>
      <c r="BQ28" s="155"/>
      <c r="BR28" s="155"/>
      <c r="BS28" s="155"/>
      <c r="BT28" s="155"/>
      <c r="BU28" s="155"/>
      <c r="BV28" s="155"/>
      <c r="BW28" s="155"/>
      <c r="BX28" s="156"/>
      <c r="BY28" s="156"/>
      <c r="BZ28" s="156"/>
      <c r="CA28" s="156"/>
      <c r="CB28" s="156"/>
      <c r="CC28" s="156"/>
      <c r="CD28" s="156"/>
      <c r="CE28" s="156"/>
      <c r="CF28" s="156"/>
      <c r="CG28" s="156"/>
      <c r="CH28" s="156"/>
      <c r="CI28" s="156"/>
      <c r="CJ28" s="156"/>
      <c r="CK28" s="156"/>
      <c r="CL28" s="156"/>
      <c r="CM28" s="156"/>
      <c r="CN28" s="156"/>
      <c r="CO28" s="156"/>
      <c r="CP28" s="156"/>
      <c r="CQ28" s="156"/>
      <c r="CR28" s="156"/>
      <c r="CS28" s="156"/>
      <c r="CT28" s="156"/>
      <c r="CU28" s="156"/>
      <c r="CV28" s="156"/>
      <c r="CW28" s="156"/>
      <c r="CX28" s="156"/>
      <c r="CY28" s="156"/>
      <c r="CZ28" s="156"/>
      <c r="DA28" s="156"/>
      <c r="DB28" s="156"/>
      <c r="DC28" s="156"/>
      <c r="DD28" s="156"/>
      <c r="DE28" s="156"/>
      <c r="DF28" s="156"/>
      <c r="DG28" s="156"/>
      <c r="DH28" s="156"/>
      <c r="DI28" s="156"/>
      <c r="DJ28" s="156"/>
      <c r="DK28" s="156"/>
      <c r="DL28" s="156"/>
      <c r="DM28" s="156"/>
      <c r="DN28" s="156"/>
      <c r="DO28" s="156"/>
      <c r="DP28" s="156"/>
      <c r="DQ28" s="156"/>
      <c r="DR28" s="156"/>
    </row>
    <row r="29" spans="1:122" s="10" customFormat="1" ht="5.0999999999999996" customHeight="1" thickBot="1" x14ac:dyDescent="0.25">
      <c r="A29" s="7"/>
      <c r="B29" s="123"/>
      <c r="C29" s="124"/>
      <c r="D29" s="125"/>
      <c r="E29" s="125"/>
      <c r="F29" s="126"/>
      <c r="G29" s="127"/>
      <c r="H29" s="128"/>
      <c r="I29" s="173"/>
      <c r="J29" s="129"/>
      <c r="K29" s="130"/>
      <c r="L29" s="131"/>
      <c r="M29" s="131"/>
      <c r="N29" s="131"/>
      <c r="O29" s="132"/>
      <c r="P29" s="131"/>
      <c r="Q29" s="131"/>
      <c r="R29" s="131"/>
      <c r="S29" s="132"/>
      <c r="T29" s="132"/>
      <c r="U29" s="125"/>
      <c r="V29" s="133"/>
      <c r="W29" s="134"/>
      <c r="X29" s="6"/>
      <c r="Y29" s="4" t="s">
        <v>59</v>
      </c>
      <c r="Z29" s="4" t="s">
        <v>59</v>
      </c>
      <c r="AA29" s="139" t="s">
        <v>175</v>
      </c>
      <c r="AB29" s="139" t="s">
        <v>176</v>
      </c>
      <c r="AC29" s="139" t="s">
        <v>168</v>
      </c>
      <c r="AD29" s="139" t="s">
        <v>169</v>
      </c>
      <c r="AE29" s="139" t="s">
        <v>170</v>
      </c>
      <c r="AF29" s="139" t="s">
        <v>171</v>
      </c>
      <c r="AG29" s="139" t="s">
        <v>172</v>
      </c>
      <c r="AH29" s="139" t="s">
        <v>173</v>
      </c>
      <c r="AI29" s="139" t="s">
        <v>174</v>
      </c>
      <c r="AJ29" s="139"/>
      <c r="AK29" s="140"/>
      <c r="AL29" s="140"/>
      <c r="AM29" s="140"/>
      <c r="AN29" s="140"/>
      <c r="AO29" s="140"/>
      <c r="AP29" s="99"/>
      <c r="AQ29" s="99"/>
      <c r="AR29" s="99"/>
      <c r="AS29" s="99"/>
      <c r="AT29" s="99"/>
      <c r="AU29" s="99"/>
      <c r="AV29" s="99"/>
      <c r="AW29" s="99"/>
      <c r="AX29" s="99"/>
      <c r="AY29" s="99"/>
      <c r="AZ29" s="99"/>
      <c r="BA29" s="99"/>
      <c r="BB29" s="99"/>
      <c r="BC29" s="99"/>
      <c r="BD29" s="99"/>
      <c r="BE29" s="99"/>
      <c r="BF29" s="99"/>
      <c r="BG29" s="99"/>
      <c r="BH29" s="99"/>
      <c r="BI29" s="99"/>
      <c r="BJ29" s="99"/>
      <c r="BK29" s="99"/>
      <c r="BL29" s="99"/>
      <c r="BM29" s="99"/>
      <c r="BN29" s="99"/>
      <c r="BO29" s="99"/>
      <c r="BP29" s="99"/>
      <c r="BQ29" s="99"/>
      <c r="BR29" s="99"/>
      <c r="BS29" s="99"/>
      <c r="BT29" s="99"/>
      <c r="BU29" s="99"/>
      <c r="BV29" s="99"/>
      <c r="BW29" s="99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8"/>
      <c r="CI29" s="8"/>
      <c r="CJ29" s="8"/>
      <c r="CK29" s="8"/>
      <c r="CL29" s="8"/>
      <c r="CM29" s="8"/>
      <c r="CN29" s="8"/>
      <c r="CO29" s="8"/>
      <c r="CP29" s="8"/>
      <c r="CQ29" s="8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</row>
    <row r="30" spans="1:122" s="19" customFormat="1" ht="18" customHeight="1" thickBot="1" x14ac:dyDescent="0.25">
      <c r="A30" s="16"/>
      <c r="B30" s="146" t="s">
        <v>9</v>
      </c>
      <c r="C30" s="147" t="s">
        <v>10</v>
      </c>
      <c r="D30" s="147" t="s">
        <v>7</v>
      </c>
      <c r="E30" s="147" t="s">
        <v>60</v>
      </c>
      <c r="F30" s="189" t="s">
        <v>0</v>
      </c>
      <c r="G30" s="189"/>
      <c r="H30" s="147" t="s">
        <v>12</v>
      </c>
      <c r="I30" s="174" t="s">
        <v>11</v>
      </c>
      <c r="J30" s="149" t="s">
        <v>4</v>
      </c>
      <c r="K30" s="149" t="s">
        <v>1</v>
      </c>
      <c r="L30" s="185">
        <v>1</v>
      </c>
      <c r="M30" s="186">
        <v>2</v>
      </c>
      <c r="N30" s="187">
        <v>3</v>
      </c>
      <c r="O30" s="150" t="s">
        <v>13</v>
      </c>
      <c r="P30" s="185">
        <v>1</v>
      </c>
      <c r="Q30" s="186">
        <v>2</v>
      </c>
      <c r="R30" s="187">
        <v>3</v>
      </c>
      <c r="S30" s="150" t="s">
        <v>14</v>
      </c>
      <c r="T30" s="151" t="s">
        <v>2</v>
      </c>
      <c r="U30" s="149" t="s">
        <v>106</v>
      </c>
      <c r="V30" s="149" t="s">
        <v>8</v>
      </c>
      <c r="W30" s="146" t="s">
        <v>3</v>
      </c>
      <c r="X30" s="66"/>
      <c r="Y30" s="4">
        <v>5</v>
      </c>
      <c r="Z30" s="4">
        <v>5</v>
      </c>
      <c r="AA30" s="138"/>
      <c r="AB30" s="138"/>
      <c r="AC30" s="138"/>
      <c r="AD30" s="138"/>
      <c r="AE30" s="138"/>
      <c r="AF30" s="138"/>
      <c r="AG30" s="138"/>
      <c r="AH30" s="138"/>
      <c r="AI30" s="138"/>
      <c r="AJ30" s="138"/>
      <c r="AK30" s="138"/>
      <c r="AL30" s="138"/>
      <c r="AM30" s="138"/>
      <c r="AN30" s="138"/>
      <c r="AO30" s="138"/>
      <c r="AP30" s="100"/>
      <c r="AQ30" s="100"/>
      <c r="AR30" s="100"/>
      <c r="AS30" s="100"/>
      <c r="AT30" s="100"/>
      <c r="AU30" s="100"/>
      <c r="AV30" s="100"/>
      <c r="AW30" s="100"/>
      <c r="AX30" s="100"/>
      <c r="AY30" s="100"/>
      <c r="AZ30" s="100"/>
      <c r="BA30" s="100"/>
      <c r="BB30" s="100"/>
      <c r="BC30" s="100"/>
      <c r="BD30" s="100"/>
      <c r="BE30" s="100"/>
      <c r="BF30" s="100"/>
      <c r="BG30" s="100"/>
      <c r="BH30" s="100"/>
      <c r="BI30" s="100"/>
      <c r="BJ30" s="18"/>
      <c r="BK30" s="18"/>
      <c r="BL30" s="18"/>
      <c r="BM30" s="18"/>
      <c r="BN30" s="18"/>
      <c r="BO30" s="18"/>
      <c r="BP30" s="18"/>
      <c r="BQ30" s="18"/>
      <c r="BR30" s="18"/>
      <c r="BS30" s="18"/>
      <c r="BT30" s="18"/>
      <c r="BU30" s="18"/>
      <c r="BV30" s="18"/>
      <c r="BW30" s="18"/>
      <c r="BX30" s="18"/>
      <c r="BY30" s="18"/>
      <c r="BZ30" s="18"/>
      <c r="CA30" s="18"/>
      <c r="CB30" s="18"/>
      <c r="CC30" s="18"/>
      <c r="CD30" s="18"/>
      <c r="CE30" s="18"/>
      <c r="CF30" s="18"/>
      <c r="CG30" s="18"/>
      <c r="CH30" s="18"/>
      <c r="CI30" s="18"/>
      <c r="CJ30" s="18"/>
      <c r="CK30" s="18"/>
      <c r="CL30" s="18"/>
      <c r="CM30" s="18"/>
      <c r="CN30" s="18"/>
      <c r="CO30" s="18"/>
      <c r="CP30" s="18"/>
      <c r="CQ30" s="18"/>
      <c r="CR30" s="18"/>
      <c r="CS30" s="18"/>
      <c r="CT30" s="18"/>
      <c r="CU30" s="18"/>
      <c r="CV30" s="18"/>
      <c r="CW30" s="18"/>
      <c r="CX30" s="18"/>
      <c r="CY30" s="18"/>
      <c r="CZ30" s="18"/>
      <c r="DA30" s="18"/>
      <c r="DB30" s="18"/>
      <c r="DC30" s="18"/>
      <c r="DD30" s="18"/>
      <c r="DE30" s="18"/>
      <c r="DF30" s="18"/>
    </row>
    <row r="31" spans="1:122" s="10" customFormat="1" ht="5.0999999999999996" customHeight="1" thickBot="1" x14ac:dyDescent="0.25">
      <c r="A31" s="7"/>
      <c r="B31" s="164"/>
      <c r="C31" s="165"/>
      <c r="D31" s="40"/>
      <c r="E31" s="40"/>
      <c r="F31" s="41"/>
      <c r="G31" s="42"/>
      <c r="H31" s="43"/>
      <c r="I31" s="175"/>
      <c r="J31" s="39"/>
      <c r="K31" s="166"/>
      <c r="L31" s="44"/>
      <c r="M31" s="44"/>
      <c r="N31" s="44"/>
      <c r="O31" s="45"/>
      <c r="P31" s="44"/>
      <c r="Q31" s="44"/>
      <c r="R31" s="44"/>
      <c r="S31" s="45"/>
      <c r="T31" s="45"/>
      <c r="U31" s="40"/>
      <c r="V31" s="47"/>
      <c r="W31" s="46"/>
      <c r="X31" s="6"/>
      <c r="Y31" s="4" t="s">
        <v>59</v>
      </c>
      <c r="Z31" s="4" t="s">
        <v>59</v>
      </c>
      <c r="AA31" s="139"/>
      <c r="AB31" s="139"/>
      <c r="AC31" s="139"/>
      <c r="AD31" s="139"/>
      <c r="AE31" s="139"/>
      <c r="AF31" s="139"/>
      <c r="AG31" s="139"/>
      <c r="AH31" s="139"/>
      <c r="AI31" s="139"/>
      <c r="AJ31" s="139"/>
      <c r="AK31" s="140"/>
      <c r="AL31" s="140"/>
      <c r="AM31" s="140"/>
      <c r="AN31" s="140"/>
      <c r="AO31" s="140"/>
      <c r="AP31" s="99"/>
      <c r="AQ31" s="99"/>
      <c r="AR31" s="99"/>
      <c r="AS31" s="99"/>
      <c r="AT31" s="99"/>
      <c r="AU31" s="99"/>
      <c r="AV31" s="99"/>
      <c r="AW31" s="99"/>
      <c r="AX31" s="99"/>
      <c r="AY31" s="99"/>
      <c r="AZ31" s="99"/>
      <c r="BA31" s="99"/>
      <c r="BB31" s="99"/>
      <c r="BC31" s="99"/>
      <c r="BD31" s="99"/>
      <c r="BE31" s="99"/>
      <c r="BF31" s="99"/>
      <c r="BG31" s="99"/>
      <c r="BH31" s="99"/>
      <c r="BI31" s="99"/>
      <c r="BJ31" s="99"/>
      <c r="BK31" s="99"/>
      <c r="BL31" s="99"/>
      <c r="BM31" s="99"/>
      <c r="BN31" s="99"/>
      <c r="BO31" s="99"/>
      <c r="BP31" s="99"/>
      <c r="BQ31" s="99"/>
      <c r="BR31" s="99"/>
      <c r="BS31" s="99"/>
      <c r="BT31" s="99"/>
      <c r="BU31" s="99"/>
      <c r="BV31" s="99"/>
      <c r="BW31" s="99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8"/>
      <c r="CI31" s="8"/>
      <c r="CJ31" s="8"/>
      <c r="CK31" s="8"/>
      <c r="CL31" s="8"/>
      <c r="CM31" s="8"/>
      <c r="CN31" s="8"/>
      <c r="CO31" s="8"/>
      <c r="CP31" s="8"/>
      <c r="CQ31" s="8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</row>
    <row r="32" spans="1:122" s="4" customFormat="1" ht="30" customHeight="1" x14ac:dyDescent="0.2">
      <c r="B32" s="107" t="s">
        <v>128</v>
      </c>
      <c r="C32" s="30">
        <v>380190</v>
      </c>
      <c r="D32" s="120">
        <v>1</v>
      </c>
      <c r="E32" s="88" t="s">
        <v>118</v>
      </c>
      <c r="F32" s="32" t="s">
        <v>157</v>
      </c>
      <c r="G32" s="33" t="s">
        <v>158</v>
      </c>
      <c r="H32" s="92">
        <v>2005</v>
      </c>
      <c r="I32" s="177" t="s">
        <v>131</v>
      </c>
      <c r="J32" s="31" t="s">
        <v>118</v>
      </c>
      <c r="K32" s="105">
        <v>42</v>
      </c>
      <c r="L32" s="110">
        <v>35</v>
      </c>
      <c r="M32" s="114">
        <v>36</v>
      </c>
      <c r="N32" s="114">
        <v>38</v>
      </c>
      <c r="O32" s="53">
        <v>74</v>
      </c>
      <c r="P32" s="112">
        <v>45</v>
      </c>
      <c r="Q32" s="112">
        <v>46</v>
      </c>
      <c r="R32" s="112">
        <v>48</v>
      </c>
      <c r="S32" s="53">
        <v>94</v>
      </c>
      <c r="T32" s="54">
        <v>168</v>
      </c>
      <c r="U32" s="103" t="s">
        <v>107</v>
      </c>
      <c r="V32" s="91" t="s">
        <v>102</v>
      </c>
      <c r="W32" s="67">
        <v>297.79413486832141</v>
      </c>
      <c r="X32" s="68"/>
      <c r="Y32" s="4">
        <v>74</v>
      </c>
      <c r="Z32" s="4">
        <v>94</v>
      </c>
      <c r="AA32" s="141"/>
      <c r="AB32" s="141"/>
      <c r="AC32" s="141"/>
      <c r="AD32" s="141"/>
      <c r="AE32" s="141"/>
      <c r="AF32" s="141"/>
      <c r="AG32" s="141"/>
      <c r="AH32" s="141"/>
      <c r="AI32" s="141"/>
      <c r="AJ32" s="141"/>
      <c r="AK32" s="141"/>
      <c r="AL32" s="141"/>
      <c r="AM32" s="141"/>
      <c r="AN32" s="141"/>
      <c r="AO32" s="141"/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</row>
    <row r="33" spans="1:122" s="4" customFormat="1" ht="30" customHeight="1" x14ac:dyDescent="0.2">
      <c r="B33" s="107" t="s">
        <v>124</v>
      </c>
      <c r="C33" s="30">
        <v>404092</v>
      </c>
      <c r="D33" s="120">
        <v>2</v>
      </c>
      <c r="E33" s="88" t="s">
        <v>118</v>
      </c>
      <c r="F33" s="32" t="s">
        <v>165</v>
      </c>
      <c r="G33" s="33" t="s">
        <v>166</v>
      </c>
      <c r="H33" s="92">
        <v>2005</v>
      </c>
      <c r="I33" s="177" t="s">
        <v>127</v>
      </c>
      <c r="J33" s="31" t="s">
        <v>118</v>
      </c>
      <c r="K33" s="105">
        <v>44</v>
      </c>
      <c r="L33" s="110">
        <v>27</v>
      </c>
      <c r="M33" s="114">
        <v>29</v>
      </c>
      <c r="N33" s="114">
        <v>31</v>
      </c>
      <c r="O33" s="53">
        <v>60</v>
      </c>
      <c r="P33" s="112">
        <v>37</v>
      </c>
      <c r="Q33" s="112">
        <v>38</v>
      </c>
      <c r="R33" s="112">
        <v>40</v>
      </c>
      <c r="S33" s="53">
        <v>78</v>
      </c>
      <c r="T33" s="54">
        <v>138</v>
      </c>
      <c r="U33" s="103" t="s">
        <v>107</v>
      </c>
      <c r="V33" s="91" t="s">
        <v>102</v>
      </c>
      <c r="W33" s="67">
        <v>234.94842638819503</v>
      </c>
      <c r="X33" s="68"/>
      <c r="Y33" s="4">
        <v>60</v>
      </c>
      <c r="Z33" s="4">
        <v>78</v>
      </c>
      <c r="AA33" s="141"/>
      <c r="AB33" s="141"/>
      <c r="AC33" s="141"/>
      <c r="AD33" s="141"/>
      <c r="AE33" s="141"/>
      <c r="AF33" s="141"/>
      <c r="AG33" s="141"/>
      <c r="AH33" s="141"/>
      <c r="AI33" s="141"/>
      <c r="AJ33" s="141"/>
      <c r="AK33" s="141"/>
      <c r="AL33" s="141"/>
      <c r="AM33" s="141"/>
      <c r="AN33" s="141"/>
      <c r="AO33" s="141"/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</row>
    <row r="34" spans="1:122" s="4" customFormat="1" ht="30" customHeight="1" x14ac:dyDescent="0.2">
      <c r="B34" s="107" t="s">
        <v>124</v>
      </c>
      <c r="C34" s="30">
        <v>417687</v>
      </c>
      <c r="D34" s="120">
        <v>3</v>
      </c>
      <c r="E34" s="88" t="s">
        <v>118</v>
      </c>
      <c r="F34" s="32" t="s">
        <v>159</v>
      </c>
      <c r="G34" s="33" t="s">
        <v>160</v>
      </c>
      <c r="H34" s="92">
        <v>2007</v>
      </c>
      <c r="I34" s="177" t="s">
        <v>153</v>
      </c>
      <c r="J34" s="31" t="s">
        <v>118</v>
      </c>
      <c r="K34" s="105">
        <v>41.4</v>
      </c>
      <c r="L34" s="108">
        <v>-25</v>
      </c>
      <c r="M34" s="114">
        <v>25</v>
      </c>
      <c r="N34" s="114">
        <v>26</v>
      </c>
      <c r="O34" s="53">
        <v>51</v>
      </c>
      <c r="P34" s="112">
        <v>30</v>
      </c>
      <c r="Q34" s="112">
        <v>31</v>
      </c>
      <c r="R34" s="112">
        <v>33</v>
      </c>
      <c r="S34" s="53">
        <v>64</v>
      </c>
      <c r="T34" s="54">
        <v>115</v>
      </c>
      <c r="U34" s="103" t="s">
        <v>107</v>
      </c>
      <c r="V34" s="91" t="s">
        <v>102</v>
      </c>
      <c r="W34" s="67">
        <v>206.4672353082419</v>
      </c>
      <c r="X34" s="68"/>
      <c r="Y34" s="4">
        <v>51</v>
      </c>
      <c r="Z34" s="4">
        <v>64</v>
      </c>
      <c r="AA34" s="141"/>
      <c r="AB34" s="141"/>
      <c r="AC34" s="141"/>
      <c r="AD34" s="141"/>
      <c r="AE34" s="141"/>
      <c r="AF34" s="141"/>
      <c r="AG34" s="141"/>
      <c r="AH34" s="141"/>
      <c r="AI34" s="141"/>
      <c r="AJ34" s="141"/>
      <c r="AK34" s="141"/>
      <c r="AL34" s="141"/>
      <c r="AM34" s="141"/>
      <c r="AN34" s="141"/>
      <c r="AO34" s="141"/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</row>
    <row r="35" spans="1:122" s="4" customFormat="1" ht="30" customHeight="1" thickBot="1" x14ac:dyDescent="0.25">
      <c r="B35" s="107" t="s">
        <v>161</v>
      </c>
      <c r="C35" s="35">
        <v>400517</v>
      </c>
      <c r="D35" s="121" t="s">
        <v>180</v>
      </c>
      <c r="E35" s="89" t="s">
        <v>118</v>
      </c>
      <c r="F35" s="37" t="s">
        <v>162</v>
      </c>
      <c r="G35" s="38" t="s">
        <v>163</v>
      </c>
      <c r="H35" s="93">
        <v>2006</v>
      </c>
      <c r="I35" s="178" t="s">
        <v>164</v>
      </c>
      <c r="J35" s="36" t="s">
        <v>118</v>
      </c>
      <c r="K35" s="105">
        <v>43.5</v>
      </c>
      <c r="L35" s="115">
        <v>-35</v>
      </c>
      <c r="M35" s="116">
        <v>-35</v>
      </c>
      <c r="N35" s="118">
        <v>35</v>
      </c>
      <c r="O35" s="53">
        <v>0</v>
      </c>
      <c r="P35" s="183">
        <v>0</v>
      </c>
      <c r="Q35" s="183">
        <v>0</v>
      </c>
      <c r="R35" s="183">
        <v>0</v>
      </c>
      <c r="S35" s="53">
        <v>0</v>
      </c>
      <c r="T35" s="54">
        <v>0</v>
      </c>
      <c r="U35" s="103" t="s">
        <v>107</v>
      </c>
      <c r="V35" s="91" t="s">
        <v>102</v>
      </c>
      <c r="W35" s="67">
        <v>0</v>
      </c>
      <c r="X35" s="68"/>
      <c r="Y35" s="4">
        <v>0</v>
      </c>
      <c r="Z35" s="4" t="s">
        <v>59</v>
      </c>
      <c r="AA35" s="141"/>
      <c r="AB35" s="141"/>
      <c r="AC35" s="141"/>
      <c r="AD35" s="141"/>
      <c r="AE35" s="141"/>
      <c r="AF35" s="141"/>
      <c r="AG35" s="141"/>
      <c r="AH35" s="141"/>
      <c r="AI35" s="141"/>
      <c r="AJ35" s="141"/>
      <c r="AK35" s="141"/>
      <c r="AL35" s="141"/>
      <c r="AM35" s="141"/>
      <c r="AN35" s="141"/>
      <c r="AO35" s="141"/>
      <c r="AP35" s="101"/>
      <c r="AQ35" s="101"/>
      <c r="AR35" s="101"/>
      <c r="AS35" s="101"/>
      <c r="AT35" s="101"/>
      <c r="AU35" s="101"/>
      <c r="AV35" s="101"/>
      <c r="AW35" s="101"/>
      <c r="AX35" s="101"/>
      <c r="AY35" s="101"/>
      <c r="AZ35" s="101"/>
      <c r="BA35" s="101"/>
      <c r="BB35" s="101"/>
      <c r="BC35" s="101"/>
      <c r="BD35" s="101"/>
      <c r="BE35" s="101"/>
      <c r="BF35" s="101"/>
      <c r="BG35" s="101"/>
      <c r="BH35" s="101"/>
      <c r="BI35" s="101"/>
    </row>
    <row r="36" spans="1:122" s="10" customFormat="1" ht="5.0999999999999996" customHeight="1" x14ac:dyDescent="0.2">
      <c r="A36" s="7"/>
      <c r="B36" s="167"/>
      <c r="C36" s="168"/>
      <c r="D36" s="56"/>
      <c r="E36" s="56"/>
      <c r="F36" s="57"/>
      <c r="G36" s="58"/>
      <c r="H36" s="59"/>
      <c r="I36" s="179"/>
      <c r="J36" s="55"/>
      <c r="K36" s="169"/>
      <c r="L36" s="60"/>
      <c r="M36" s="60"/>
      <c r="N36" s="60"/>
      <c r="O36" s="61"/>
      <c r="P36" s="60"/>
      <c r="Q36" s="60"/>
      <c r="R36" s="60"/>
      <c r="S36" s="61"/>
      <c r="T36" s="61"/>
      <c r="U36" s="56"/>
      <c r="V36" s="144"/>
      <c r="W36" s="145"/>
      <c r="X36" s="6"/>
      <c r="Y36" s="4" t="s">
        <v>59</v>
      </c>
      <c r="Z36" s="4" t="s">
        <v>59</v>
      </c>
      <c r="AA36" s="139" t="s">
        <v>175</v>
      </c>
      <c r="AB36" s="139" t="s">
        <v>176</v>
      </c>
      <c r="AC36" s="139" t="s">
        <v>168</v>
      </c>
      <c r="AD36" s="139" t="s">
        <v>169</v>
      </c>
      <c r="AE36" s="139" t="s">
        <v>170</v>
      </c>
      <c r="AF36" s="139" t="s">
        <v>171</v>
      </c>
      <c r="AG36" s="139" t="s">
        <v>172</v>
      </c>
      <c r="AH36" s="139" t="s">
        <v>173</v>
      </c>
      <c r="AI36" s="139" t="s">
        <v>174</v>
      </c>
      <c r="AJ36" s="139"/>
      <c r="AK36" s="140"/>
      <c r="AL36" s="140"/>
      <c r="AM36" s="140"/>
      <c r="AN36" s="140"/>
      <c r="AO36" s="140"/>
      <c r="AP36" s="99"/>
      <c r="AQ36" s="99"/>
      <c r="AR36" s="99"/>
      <c r="AS36" s="99"/>
      <c r="AT36" s="99"/>
      <c r="AU36" s="99"/>
      <c r="AV36" s="99"/>
      <c r="AW36" s="99"/>
      <c r="AX36" s="99"/>
      <c r="AY36" s="99"/>
      <c r="AZ36" s="99"/>
      <c r="BA36" s="99"/>
      <c r="BB36" s="99"/>
      <c r="BC36" s="99"/>
      <c r="BD36" s="99"/>
      <c r="BE36" s="99"/>
      <c r="BF36" s="99"/>
      <c r="BG36" s="99"/>
      <c r="BH36" s="99"/>
      <c r="BI36" s="99"/>
      <c r="BJ36" s="99"/>
      <c r="BK36" s="99"/>
      <c r="BL36" s="99"/>
      <c r="BM36" s="99"/>
      <c r="BN36" s="99"/>
      <c r="BO36" s="99"/>
      <c r="BP36" s="99"/>
      <c r="BQ36" s="99"/>
      <c r="BR36" s="99"/>
      <c r="BS36" s="99"/>
      <c r="BT36" s="99"/>
      <c r="BU36" s="99"/>
      <c r="BV36" s="99"/>
      <c r="BW36" s="99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8"/>
      <c r="CI36" s="8"/>
      <c r="CJ36" s="8"/>
      <c r="CK36" s="8"/>
      <c r="CL36" s="8"/>
      <c r="CM36" s="8"/>
      <c r="CN36" s="8"/>
      <c r="CO36" s="8"/>
      <c r="CP36" s="8"/>
      <c r="CQ36" s="8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</row>
    <row r="37" spans="1:122" s="157" customFormat="1" ht="27.95" customHeight="1" x14ac:dyDescent="0.2">
      <c r="A37" s="152"/>
      <c r="B37" s="188" t="s">
        <v>181</v>
      </c>
      <c r="C37" s="188"/>
      <c r="D37" s="188"/>
      <c r="E37" s="188"/>
      <c r="F37" s="188"/>
      <c r="G37" s="188"/>
      <c r="H37" s="188"/>
      <c r="I37" s="188"/>
      <c r="J37" s="188"/>
      <c r="K37" s="188"/>
      <c r="L37" s="188"/>
      <c r="M37" s="188"/>
      <c r="N37" s="188"/>
      <c r="O37" s="188"/>
      <c r="P37" s="188"/>
      <c r="Q37" s="188"/>
      <c r="R37" s="188"/>
      <c r="S37" s="188"/>
      <c r="T37" s="188"/>
      <c r="U37" s="188"/>
      <c r="V37" s="188"/>
      <c r="W37" s="188"/>
      <c r="X37" s="122"/>
      <c r="Y37" s="4" t="s">
        <v>59</v>
      </c>
      <c r="Z37" s="4" t="s">
        <v>59</v>
      </c>
      <c r="AA37" s="139"/>
      <c r="AB37" s="139"/>
      <c r="AC37" s="139"/>
      <c r="AD37" s="139"/>
      <c r="AE37" s="139"/>
      <c r="AF37" s="139"/>
      <c r="AG37" s="139"/>
      <c r="AH37" s="139"/>
      <c r="AI37" s="139"/>
      <c r="AJ37" s="153"/>
      <c r="AK37" s="154"/>
      <c r="AL37" s="154"/>
      <c r="AM37" s="154"/>
      <c r="AN37" s="154"/>
      <c r="AO37" s="154"/>
      <c r="AP37" s="155"/>
      <c r="AQ37" s="155"/>
      <c r="AR37" s="155"/>
      <c r="AS37" s="155"/>
      <c r="AT37" s="155"/>
      <c r="AU37" s="155"/>
      <c r="AV37" s="155"/>
      <c r="AW37" s="155"/>
      <c r="AX37" s="155"/>
      <c r="AY37" s="155"/>
      <c r="AZ37" s="155"/>
      <c r="BA37" s="155"/>
      <c r="BB37" s="155"/>
      <c r="BC37" s="155"/>
      <c r="BD37" s="155"/>
      <c r="BE37" s="155"/>
      <c r="BF37" s="155"/>
      <c r="BG37" s="155"/>
      <c r="BH37" s="155"/>
      <c r="BI37" s="155"/>
      <c r="BJ37" s="155"/>
      <c r="BK37" s="155"/>
      <c r="BL37" s="155"/>
      <c r="BM37" s="155"/>
      <c r="BN37" s="155"/>
      <c r="BO37" s="155"/>
      <c r="BP37" s="155"/>
      <c r="BQ37" s="155"/>
      <c r="BR37" s="155"/>
      <c r="BS37" s="155"/>
      <c r="BT37" s="155"/>
      <c r="BU37" s="155"/>
      <c r="BV37" s="155"/>
      <c r="BW37" s="155"/>
      <c r="BX37" s="156"/>
      <c r="BY37" s="156"/>
      <c r="BZ37" s="156"/>
      <c r="CA37" s="156"/>
      <c r="CB37" s="156"/>
      <c r="CC37" s="156"/>
      <c r="CD37" s="156"/>
      <c r="CE37" s="156"/>
      <c r="CF37" s="156"/>
      <c r="CG37" s="156"/>
      <c r="CH37" s="156"/>
      <c r="CI37" s="156"/>
      <c r="CJ37" s="156"/>
      <c r="CK37" s="156"/>
      <c r="CL37" s="156"/>
      <c r="CM37" s="156"/>
      <c r="CN37" s="156"/>
      <c r="CO37" s="156"/>
      <c r="CP37" s="156"/>
      <c r="CQ37" s="156"/>
      <c r="CR37" s="156"/>
      <c r="CS37" s="156"/>
      <c r="CT37" s="156"/>
      <c r="CU37" s="156"/>
      <c r="CV37" s="156"/>
      <c r="CW37" s="156"/>
      <c r="CX37" s="156"/>
      <c r="CY37" s="156"/>
      <c r="CZ37" s="156"/>
      <c r="DA37" s="156"/>
      <c r="DB37" s="156"/>
      <c r="DC37" s="156"/>
      <c r="DD37" s="156"/>
      <c r="DE37" s="156"/>
      <c r="DF37" s="156"/>
      <c r="DG37" s="156"/>
      <c r="DH37" s="156"/>
      <c r="DI37" s="156"/>
      <c r="DJ37" s="156"/>
      <c r="DK37" s="156"/>
      <c r="DL37" s="156"/>
      <c r="DM37" s="156"/>
      <c r="DN37" s="156"/>
      <c r="DO37" s="156"/>
      <c r="DP37" s="156"/>
      <c r="DQ37" s="156"/>
      <c r="DR37" s="156"/>
    </row>
    <row r="38" spans="1:122" s="10" customFormat="1" ht="5.0999999999999996" customHeight="1" thickBot="1" x14ac:dyDescent="0.25">
      <c r="A38" s="7"/>
      <c r="B38" s="123"/>
      <c r="C38" s="124"/>
      <c r="D38" s="125"/>
      <c r="E38" s="125"/>
      <c r="F38" s="126"/>
      <c r="G38" s="127"/>
      <c r="H38" s="128"/>
      <c r="I38" s="173"/>
      <c r="J38" s="129"/>
      <c r="K38" s="130"/>
      <c r="L38" s="131"/>
      <c r="M38" s="131"/>
      <c r="N38" s="131"/>
      <c r="O38" s="132"/>
      <c r="P38" s="131"/>
      <c r="Q38" s="131"/>
      <c r="R38" s="131"/>
      <c r="S38" s="132"/>
      <c r="T38" s="132"/>
      <c r="U38" s="125"/>
      <c r="V38" s="133"/>
      <c r="W38" s="134"/>
      <c r="X38" s="6"/>
      <c r="Y38" s="4" t="s">
        <v>59</v>
      </c>
      <c r="Z38" s="4" t="s">
        <v>59</v>
      </c>
      <c r="AA38" s="139" t="s">
        <v>175</v>
      </c>
      <c r="AB38" s="139" t="s">
        <v>176</v>
      </c>
      <c r="AC38" s="139" t="s">
        <v>168</v>
      </c>
      <c r="AD38" s="139" t="s">
        <v>169</v>
      </c>
      <c r="AE38" s="139" t="s">
        <v>170</v>
      </c>
      <c r="AF38" s="139" t="s">
        <v>171</v>
      </c>
      <c r="AG38" s="139" t="s">
        <v>172</v>
      </c>
      <c r="AH38" s="139" t="s">
        <v>173</v>
      </c>
      <c r="AI38" s="139" t="s">
        <v>174</v>
      </c>
      <c r="AJ38" s="139"/>
      <c r="AK38" s="140"/>
      <c r="AL38" s="140"/>
      <c r="AM38" s="140"/>
      <c r="AN38" s="140"/>
      <c r="AO38" s="140"/>
      <c r="AP38" s="99"/>
      <c r="AQ38" s="99"/>
      <c r="AR38" s="99"/>
      <c r="AS38" s="99"/>
      <c r="AT38" s="99"/>
      <c r="AU38" s="99"/>
      <c r="AV38" s="99"/>
      <c r="AW38" s="99"/>
      <c r="AX38" s="99"/>
      <c r="AY38" s="99"/>
      <c r="AZ38" s="99"/>
      <c r="BA38" s="99"/>
      <c r="BB38" s="99"/>
      <c r="BC38" s="99"/>
      <c r="BD38" s="99"/>
      <c r="BE38" s="99"/>
      <c r="BF38" s="99"/>
      <c r="BG38" s="99"/>
      <c r="BH38" s="99"/>
      <c r="BI38" s="99"/>
      <c r="BJ38" s="99"/>
      <c r="BK38" s="99"/>
      <c r="BL38" s="99"/>
      <c r="BM38" s="99"/>
      <c r="BN38" s="99"/>
      <c r="BO38" s="99"/>
      <c r="BP38" s="99"/>
      <c r="BQ38" s="99"/>
      <c r="BR38" s="99"/>
      <c r="BS38" s="99"/>
      <c r="BT38" s="99"/>
      <c r="BU38" s="99"/>
      <c r="BV38" s="99"/>
      <c r="BW38" s="99"/>
      <c r="BX38" s="6"/>
      <c r="BY38" s="6"/>
      <c r="BZ38" s="6"/>
      <c r="CA38" s="6"/>
      <c r="CB38" s="6"/>
      <c r="CC38" s="6"/>
      <c r="CD38" s="6"/>
      <c r="CE38" s="6"/>
      <c r="CF38" s="6"/>
      <c r="CG38" s="6"/>
      <c r="CH38" s="8"/>
      <c r="CI38" s="8"/>
      <c r="CJ38" s="8"/>
      <c r="CK38" s="8"/>
      <c r="CL38" s="8"/>
      <c r="CM38" s="8"/>
      <c r="CN38" s="8"/>
      <c r="CO38" s="8"/>
      <c r="CP38" s="8"/>
      <c r="CQ38" s="8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</row>
    <row r="39" spans="1:122" s="19" customFormat="1" ht="18" customHeight="1" thickBot="1" x14ac:dyDescent="0.25">
      <c r="A39" s="16"/>
      <c r="B39" s="146" t="s">
        <v>9</v>
      </c>
      <c r="C39" s="147" t="s">
        <v>10</v>
      </c>
      <c r="D39" s="147" t="s">
        <v>7</v>
      </c>
      <c r="E39" s="147" t="s">
        <v>60</v>
      </c>
      <c r="F39" s="189" t="s">
        <v>0</v>
      </c>
      <c r="G39" s="189"/>
      <c r="H39" s="147" t="s">
        <v>12</v>
      </c>
      <c r="I39" s="174" t="s">
        <v>11</v>
      </c>
      <c r="J39" s="149" t="s">
        <v>4</v>
      </c>
      <c r="K39" s="149" t="s">
        <v>1</v>
      </c>
      <c r="L39" s="185">
        <v>1</v>
      </c>
      <c r="M39" s="186">
        <v>2</v>
      </c>
      <c r="N39" s="187">
        <v>3</v>
      </c>
      <c r="O39" s="150" t="s">
        <v>13</v>
      </c>
      <c r="P39" s="185">
        <v>1</v>
      </c>
      <c r="Q39" s="186">
        <v>2</v>
      </c>
      <c r="R39" s="187">
        <v>3</v>
      </c>
      <c r="S39" s="150" t="s">
        <v>14</v>
      </c>
      <c r="T39" s="151" t="s">
        <v>2</v>
      </c>
      <c r="U39" s="149" t="s">
        <v>106</v>
      </c>
      <c r="V39" s="149" t="s">
        <v>8</v>
      </c>
      <c r="W39" s="146" t="s">
        <v>3</v>
      </c>
      <c r="X39" s="66"/>
      <c r="Y39" s="4">
        <v>5</v>
      </c>
      <c r="Z39" s="4">
        <v>5</v>
      </c>
      <c r="AA39" s="138"/>
      <c r="AB39" s="138"/>
      <c r="AC39" s="138"/>
      <c r="AD39" s="138"/>
      <c r="AE39" s="138"/>
      <c r="AF39" s="138"/>
      <c r="AG39" s="138"/>
      <c r="AH39" s="138"/>
      <c r="AI39" s="138"/>
      <c r="AJ39" s="138"/>
      <c r="AK39" s="138"/>
      <c r="AL39" s="138"/>
      <c r="AM39" s="138"/>
      <c r="AN39" s="138"/>
      <c r="AO39" s="138"/>
      <c r="AP39" s="100"/>
      <c r="AQ39" s="100"/>
      <c r="AR39" s="100"/>
      <c r="AS39" s="100"/>
      <c r="AT39" s="100"/>
      <c r="AU39" s="100"/>
      <c r="AV39" s="100"/>
      <c r="AW39" s="100"/>
      <c r="AX39" s="100"/>
      <c r="AY39" s="100"/>
      <c r="AZ39" s="100"/>
      <c r="BA39" s="100"/>
      <c r="BB39" s="100"/>
      <c r="BC39" s="100"/>
      <c r="BD39" s="100"/>
      <c r="BE39" s="100"/>
      <c r="BF39" s="100"/>
      <c r="BG39" s="100"/>
      <c r="BH39" s="100"/>
      <c r="BI39" s="100"/>
      <c r="BJ39" s="18"/>
      <c r="BK39" s="18"/>
      <c r="BL39" s="18"/>
      <c r="BM39" s="18"/>
      <c r="BN39" s="18"/>
      <c r="BO39" s="18"/>
      <c r="BP39" s="18"/>
      <c r="BQ39" s="18"/>
      <c r="BR39" s="18"/>
      <c r="BS39" s="18"/>
      <c r="BT39" s="18"/>
      <c r="BU39" s="18"/>
      <c r="BV39" s="18"/>
      <c r="BW39" s="18"/>
      <c r="BX39" s="18"/>
      <c r="BY39" s="18"/>
      <c r="BZ39" s="18"/>
      <c r="CA39" s="18"/>
      <c r="CB39" s="18"/>
      <c r="CC39" s="18"/>
      <c r="CD39" s="18"/>
      <c r="CE39" s="18"/>
      <c r="CF39" s="18"/>
      <c r="CG39" s="18"/>
      <c r="CH39" s="18"/>
      <c r="CI39" s="18"/>
      <c r="CJ39" s="18"/>
      <c r="CK39" s="18"/>
      <c r="CL39" s="18"/>
      <c r="CM39" s="18"/>
      <c r="CN39" s="18"/>
      <c r="CO39" s="18"/>
      <c r="CP39" s="18"/>
      <c r="CQ39" s="18"/>
      <c r="CR39" s="18"/>
      <c r="CS39" s="18"/>
      <c r="CT39" s="18"/>
      <c r="CU39" s="18"/>
      <c r="CV39" s="18"/>
      <c r="CW39" s="18"/>
      <c r="CX39" s="18"/>
      <c r="CY39" s="18"/>
      <c r="CZ39" s="18"/>
      <c r="DA39" s="18"/>
      <c r="DB39" s="18"/>
      <c r="DC39" s="18"/>
      <c r="DD39" s="18"/>
      <c r="DE39" s="18"/>
      <c r="DF39" s="18"/>
    </row>
    <row r="40" spans="1:122" s="10" customFormat="1" ht="5.0999999999999996" customHeight="1" thickBot="1" x14ac:dyDescent="0.25">
      <c r="A40" s="7"/>
      <c r="B40" s="164"/>
      <c r="C40" s="165"/>
      <c r="D40" s="40"/>
      <c r="E40" s="40"/>
      <c r="F40" s="41"/>
      <c r="G40" s="42"/>
      <c r="H40" s="43"/>
      <c r="I40" s="175"/>
      <c r="J40" s="39"/>
      <c r="K40" s="166"/>
      <c r="L40" s="44"/>
      <c r="M40" s="44"/>
      <c r="N40" s="44"/>
      <c r="O40" s="44"/>
      <c r="P40" s="44"/>
      <c r="Q40" s="44"/>
      <c r="R40" s="44"/>
      <c r="S40" s="45"/>
      <c r="T40" s="45"/>
      <c r="U40" s="40"/>
      <c r="V40" s="47"/>
      <c r="W40" s="46"/>
      <c r="X40" s="6"/>
      <c r="Y40" s="4" t="s">
        <v>59</v>
      </c>
      <c r="Z40" s="4" t="s">
        <v>59</v>
      </c>
      <c r="AA40" s="139"/>
      <c r="AB40" s="139"/>
      <c r="AC40" s="139"/>
      <c r="AD40" s="139"/>
      <c r="AE40" s="139"/>
      <c r="AF40" s="139"/>
      <c r="AG40" s="139"/>
      <c r="AH40" s="139"/>
      <c r="AI40" s="139"/>
      <c r="AJ40" s="139"/>
      <c r="AK40" s="140"/>
      <c r="AL40" s="140"/>
      <c r="AM40" s="140"/>
      <c r="AN40" s="140"/>
      <c r="AO40" s="140"/>
      <c r="AP40" s="99"/>
      <c r="AQ40" s="99"/>
      <c r="AR40" s="99"/>
      <c r="AS40" s="99"/>
      <c r="AT40" s="99"/>
      <c r="AU40" s="99"/>
      <c r="AV40" s="99"/>
      <c r="AW40" s="99"/>
      <c r="AX40" s="99"/>
      <c r="AY40" s="99"/>
      <c r="AZ40" s="99"/>
      <c r="BA40" s="99"/>
      <c r="BB40" s="99"/>
      <c r="BC40" s="99"/>
      <c r="BD40" s="99"/>
      <c r="BE40" s="99"/>
      <c r="BF40" s="99"/>
      <c r="BG40" s="99"/>
      <c r="BH40" s="99"/>
      <c r="BI40" s="99"/>
      <c r="BJ40" s="99"/>
      <c r="BK40" s="99"/>
      <c r="BL40" s="99"/>
      <c r="BM40" s="99"/>
      <c r="BN40" s="99"/>
      <c r="BO40" s="99"/>
      <c r="BP40" s="99"/>
      <c r="BQ40" s="99"/>
      <c r="BR40" s="99"/>
      <c r="BS40" s="99"/>
      <c r="BT40" s="99"/>
      <c r="BU40" s="99"/>
      <c r="BV40" s="99"/>
      <c r="BW40" s="99"/>
      <c r="BX40" s="6"/>
      <c r="BY40" s="6"/>
      <c r="BZ40" s="6"/>
      <c r="CA40" s="6"/>
      <c r="CB40" s="6"/>
      <c r="CC40" s="6"/>
      <c r="CD40" s="6"/>
      <c r="CE40" s="6"/>
      <c r="CF40" s="6"/>
      <c r="CG40" s="6"/>
      <c r="CH40" s="8"/>
      <c r="CI40" s="8"/>
      <c r="CJ40" s="8"/>
      <c r="CK40" s="8"/>
      <c r="CL40" s="8"/>
      <c r="CM40" s="8"/>
      <c r="CN40" s="8"/>
      <c r="CO40" s="8"/>
      <c r="CP40" s="8"/>
      <c r="CQ40" s="8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</row>
    <row r="41" spans="1:122" s="4" customFormat="1" ht="30" customHeight="1" x14ac:dyDescent="0.2">
      <c r="B41" s="107" t="s">
        <v>124</v>
      </c>
      <c r="C41" s="30">
        <v>411547</v>
      </c>
      <c r="D41" s="120">
        <v>1</v>
      </c>
      <c r="E41" s="88" t="s">
        <v>118</v>
      </c>
      <c r="F41" s="32" t="s">
        <v>188</v>
      </c>
      <c r="G41" s="33" t="s">
        <v>149</v>
      </c>
      <c r="H41" s="92">
        <v>2005</v>
      </c>
      <c r="I41" s="177" t="s">
        <v>127</v>
      </c>
      <c r="J41" s="31" t="s">
        <v>118</v>
      </c>
      <c r="K41" s="105">
        <v>46.65</v>
      </c>
      <c r="L41" s="110">
        <v>36</v>
      </c>
      <c r="M41" s="114">
        <v>38</v>
      </c>
      <c r="N41" s="114">
        <v>40</v>
      </c>
      <c r="O41" s="53">
        <v>78</v>
      </c>
      <c r="P41" s="112">
        <v>47</v>
      </c>
      <c r="Q41" s="112">
        <v>-48</v>
      </c>
      <c r="R41" s="112">
        <v>48</v>
      </c>
      <c r="S41" s="53">
        <v>95</v>
      </c>
      <c r="T41" s="54">
        <v>173</v>
      </c>
      <c r="U41" s="103" t="s">
        <v>107</v>
      </c>
      <c r="V41" s="91" t="s">
        <v>103</v>
      </c>
      <c r="W41" s="67">
        <v>280.56262928780717</v>
      </c>
      <c r="X41" s="68"/>
      <c r="Y41" s="4">
        <v>78</v>
      </c>
      <c r="Z41" s="4">
        <v>95</v>
      </c>
      <c r="AA41" s="141"/>
      <c r="AB41" s="141"/>
      <c r="AC41" s="141"/>
      <c r="AD41" s="141"/>
      <c r="AE41" s="141"/>
      <c r="AF41" s="141"/>
      <c r="AG41" s="141"/>
      <c r="AH41" s="141"/>
      <c r="AI41" s="141"/>
      <c r="AJ41" s="141"/>
      <c r="AK41" s="141"/>
      <c r="AL41" s="141"/>
      <c r="AM41" s="141"/>
      <c r="AN41" s="141"/>
      <c r="AO41" s="141"/>
      <c r="AP41" s="101"/>
      <c r="AQ41" s="101"/>
      <c r="AR41" s="101"/>
      <c r="AS41" s="101"/>
      <c r="AT41" s="101"/>
      <c r="AU41" s="101"/>
      <c r="AV41" s="101"/>
      <c r="AW41" s="101"/>
      <c r="AX41" s="101"/>
      <c r="AY41" s="101"/>
      <c r="AZ41" s="101"/>
      <c r="BA41" s="101"/>
      <c r="BB41" s="101"/>
      <c r="BC41" s="101"/>
      <c r="BD41" s="101"/>
      <c r="BE41" s="101"/>
      <c r="BF41" s="101"/>
      <c r="BG41" s="101"/>
      <c r="BH41" s="101"/>
      <c r="BI41" s="101"/>
    </row>
    <row r="42" spans="1:122" s="4" customFormat="1" ht="30" customHeight="1" x14ac:dyDescent="0.2">
      <c r="B42" s="107" t="s">
        <v>124</v>
      </c>
      <c r="C42" s="30">
        <v>400173</v>
      </c>
      <c r="D42" s="120">
        <v>2</v>
      </c>
      <c r="E42" s="88" t="s">
        <v>118</v>
      </c>
      <c r="F42" s="32" t="s">
        <v>189</v>
      </c>
      <c r="G42" s="33" t="s">
        <v>190</v>
      </c>
      <c r="H42" s="92">
        <v>2005</v>
      </c>
      <c r="I42" s="177" t="s">
        <v>191</v>
      </c>
      <c r="J42" s="31" t="s">
        <v>118</v>
      </c>
      <c r="K42" s="105">
        <v>45.95</v>
      </c>
      <c r="L42" s="110">
        <v>28</v>
      </c>
      <c r="M42" s="114">
        <v>30</v>
      </c>
      <c r="N42" s="114">
        <v>32</v>
      </c>
      <c r="O42" s="53">
        <v>62</v>
      </c>
      <c r="P42" s="112">
        <v>38</v>
      </c>
      <c r="Q42" s="112">
        <v>40</v>
      </c>
      <c r="R42" s="112">
        <v>41</v>
      </c>
      <c r="S42" s="53">
        <v>81</v>
      </c>
      <c r="T42" s="54">
        <v>143</v>
      </c>
      <c r="U42" s="103" t="s">
        <v>107</v>
      </c>
      <c r="V42" s="91" t="s">
        <v>103</v>
      </c>
      <c r="W42" s="67">
        <v>234.79030024366651</v>
      </c>
      <c r="X42" s="68"/>
      <c r="Y42" s="4">
        <v>62</v>
      </c>
      <c r="Z42" s="4">
        <v>81</v>
      </c>
      <c r="AA42" s="141"/>
      <c r="AB42" s="141"/>
      <c r="AC42" s="141"/>
      <c r="AD42" s="141"/>
      <c r="AE42" s="141"/>
      <c r="AF42" s="141"/>
      <c r="AG42" s="141"/>
      <c r="AH42" s="141"/>
      <c r="AI42" s="141"/>
      <c r="AJ42" s="141"/>
      <c r="AK42" s="141"/>
      <c r="AL42" s="141"/>
      <c r="AM42" s="141"/>
      <c r="AN42" s="141"/>
      <c r="AO42" s="141"/>
      <c r="AP42" s="101"/>
      <c r="AQ42" s="101"/>
      <c r="AR42" s="101"/>
      <c r="AS42" s="101"/>
      <c r="AT42" s="101"/>
      <c r="AU42" s="101"/>
      <c r="AV42" s="101"/>
      <c r="AW42" s="101"/>
      <c r="AX42" s="101"/>
      <c r="AY42" s="101"/>
      <c r="AZ42" s="101"/>
      <c r="BA42" s="101"/>
      <c r="BB42" s="101"/>
      <c r="BC42" s="101"/>
      <c r="BD42" s="101"/>
      <c r="BE42" s="101"/>
      <c r="BF42" s="101"/>
      <c r="BG42" s="101"/>
      <c r="BH42" s="101"/>
      <c r="BI42" s="101"/>
    </row>
    <row r="43" spans="1:122" s="4" customFormat="1" ht="30" customHeight="1" x14ac:dyDescent="0.2">
      <c r="B43" s="107" t="s">
        <v>124</v>
      </c>
      <c r="C43" s="30">
        <v>427067</v>
      </c>
      <c r="D43" s="120">
        <v>3</v>
      </c>
      <c r="E43" s="88" t="s">
        <v>118</v>
      </c>
      <c r="F43" s="32" t="s">
        <v>183</v>
      </c>
      <c r="G43" s="33" t="s">
        <v>184</v>
      </c>
      <c r="H43" s="92">
        <v>2005</v>
      </c>
      <c r="I43" s="177" t="s">
        <v>127</v>
      </c>
      <c r="J43" s="31" t="s">
        <v>118</v>
      </c>
      <c r="K43" s="105">
        <v>46.5</v>
      </c>
      <c r="L43" s="110">
        <v>30</v>
      </c>
      <c r="M43" s="114">
        <v>-31</v>
      </c>
      <c r="N43" s="114">
        <v>31</v>
      </c>
      <c r="O43" s="53">
        <v>61</v>
      </c>
      <c r="P43" s="112">
        <v>40</v>
      </c>
      <c r="Q43" s="112">
        <v>41</v>
      </c>
      <c r="R43" s="112">
        <v>-42</v>
      </c>
      <c r="S43" s="53">
        <v>81</v>
      </c>
      <c r="T43" s="54">
        <v>142</v>
      </c>
      <c r="U43" s="103" t="s">
        <v>107</v>
      </c>
      <c r="V43" s="91" t="s">
        <v>103</v>
      </c>
      <c r="W43" s="67">
        <v>230.89166427977105</v>
      </c>
      <c r="X43" s="68"/>
      <c r="Y43" s="4">
        <v>61</v>
      </c>
      <c r="Z43" s="4">
        <v>81</v>
      </c>
      <c r="AA43" s="141"/>
      <c r="AB43" s="141"/>
      <c r="AC43" s="141"/>
      <c r="AD43" s="141"/>
      <c r="AE43" s="141"/>
      <c r="AF43" s="141"/>
      <c r="AG43" s="141"/>
      <c r="AH43" s="141"/>
      <c r="AI43" s="141"/>
      <c r="AJ43" s="141"/>
      <c r="AK43" s="141"/>
      <c r="AL43" s="141"/>
      <c r="AM43" s="141"/>
      <c r="AN43" s="141"/>
      <c r="AO43" s="141"/>
      <c r="AP43" s="101"/>
      <c r="AQ43" s="101"/>
      <c r="AR43" s="101"/>
      <c r="AS43" s="101"/>
      <c r="AT43" s="101"/>
      <c r="AU43" s="101"/>
      <c r="AV43" s="101"/>
      <c r="AW43" s="101"/>
      <c r="AX43" s="101"/>
      <c r="AY43" s="101"/>
      <c r="AZ43" s="101"/>
      <c r="BA43" s="101"/>
      <c r="BB43" s="101"/>
      <c r="BC43" s="101"/>
      <c r="BD43" s="101"/>
      <c r="BE43" s="101"/>
      <c r="BF43" s="101"/>
      <c r="BG43" s="101"/>
      <c r="BH43" s="101"/>
      <c r="BI43" s="101"/>
    </row>
    <row r="44" spans="1:122" s="4" customFormat="1" ht="30" customHeight="1" x14ac:dyDescent="0.2">
      <c r="B44" s="107" t="s">
        <v>124</v>
      </c>
      <c r="C44" s="48">
        <v>419679</v>
      </c>
      <c r="D44" s="120">
        <v>4</v>
      </c>
      <c r="E44" s="88" t="s">
        <v>118</v>
      </c>
      <c r="F44" s="50" t="s">
        <v>192</v>
      </c>
      <c r="G44" s="51" t="s">
        <v>143</v>
      </c>
      <c r="H44" s="92">
        <v>2006</v>
      </c>
      <c r="I44" s="177" t="s">
        <v>191</v>
      </c>
      <c r="J44" s="49" t="s">
        <v>118</v>
      </c>
      <c r="K44" s="105">
        <v>46</v>
      </c>
      <c r="L44" s="110">
        <v>17</v>
      </c>
      <c r="M44" s="114">
        <v>19</v>
      </c>
      <c r="N44" s="113">
        <v>-21</v>
      </c>
      <c r="O44" s="53">
        <v>36</v>
      </c>
      <c r="P44" s="112">
        <v>28</v>
      </c>
      <c r="Q44" s="112">
        <v>29</v>
      </c>
      <c r="R44" s="112">
        <v>31</v>
      </c>
      <c r="S44" s="53">
        <v>60</v>
      </c>
      <c r="T44" s="54">
        <v>96</v>
      </c>
      <c r="U44" s="103" t="s">
        <v>107</v>
      </c>
      <c r="V44" s="91" t="s">
        <v>103</v>
      </c>
      <c r="W44" s="67">
        <v>157.48076183372976</v>
      </c>
      <c r="X44" s="68"/>
      <c r="Y44" s="4">
        <v>36</v>
      </c>
      <c r="Z44" s="4">
        <v>60</v>
      </c>
      <c r="AA44" s="141"/>
      <c r="AB44" s="141"/>
      <c r="AC44" s="141"/>
      <c r="AD44" s="141"/>
      <c r="AE44" s="141"/>
      <c r="AF44" s="141"/>
      <c r="AG44" s="141"/>
      <c r="AH44" s="141"/>
      <c r="AI44" s="141"/>
      <c r="AJ44" s="141"/>
      <c r="AK44" s="141"/>
      <c r="AL44" s="141"/>
      <c r="AM44" s="141"/>
      <c r="AN44" s="141"/>
      <c r="AO44" s="141"/>
      <c r="AP44" s="101"/>
      <c r="AQ44" s="101"/>
      <c r="AR44" s="101"/>
      <c r="AS44" s="101"/>
      <c r="AT44" s="101"/>
      <c r="AU44" s="101"/>
      <c r="AV44" s="101"/>
      <c r="AW44" s="101"/>
      <c r="AX44" s="101"/>
      <c r="AY44" s="101"/>
      <c r="AZ44" s="101"/>
      <c r="BA44" s="101"/>
      <c r="BB44" s="101"/>
      <c r="BC44" s="101"/>
      <c r="BD44" s="101"/>
      <c r="BE44" s="101"/>
      <c r="BF44" s="101"/>
      <c r="BG44" s="101"/>
      <c r="BH44" s="101"/>
      <c r="BI44" s="101"/>
    </row>
    <row r="45" spans="1:122" s="4" customFormat="1" ht="30" customHeight="1" thickBot="1" x14ac:dyDescent="0.25">
      <c r="B45" s="107" t="s">
        <v>117</v>
      </c>
      <c r="C45" s="30">
        <v>417113</v>
      </c>
      <c r="D45" s="120" t="s">
        <v>180</v>
      </c>
      <c r="E45" s="88" t="s">
        <v>118</v>
      </c>
      <c r="F45" s="32" t="s">
        <v>185</v>
      </c>
      <c r="G45" s="33" t="s">
        <v>186</v>
      </c>
      <c r="H45" s="92">
        <v>2006</v>
      </c>
      <c r="I45" s="177" t="s">
        <v>187</v>
      </c>
      <c r="J45" s="31" t="s">
        <v>118</v>
      </c>
      <c r="K45" s="105">
        <v>47.25</v>
      </c>
      <c r="L45" s="110">
        <v>32</v>
      </c>
      <c r="M45" s="113">
        <v>-34</v>
      </c>
      <c r="N45" s="113">
        <v>-34</v>
      </c>
      <c r="O45" s="53">
        <v>0</v>
      </c>
      <c r="P45" s="112">
        <v>42</v>
      </c>
      <c r="Q45" s="112">
        <v>44</v>
      </c>
      <c r="R45" s="112">
        <v>46</v>
      </c>
      <c r="S45" s="53">
        <v>90</v>
      </c>
      <c r="T45" s="54">
        <v>0</v>
      </c>
      <c r="U45" s="103" t="s">
        <v>107</v>
      </c>
      <c r="V45" s="91" t="s">
        <v>103</v>
      </c>
      <c r="W45" s="67">
        <v>0</v>
      </c>
      <c r="X45" s="68"/>
      <c r="Y45" s="4">
        <v>-2</v>
      </c>
      <c r="Z45" s="4">
        <v>90</v>
      </c>
      <c r="AA45" s="141"/>
      <c r="AB45" s="141"/>
      <c r="AC45" s="141"/>
      <c r="AD45" s="141"/>
      <c r="AE45" s="141"/>
      <c r="AF45" s="141"/>
      <c r="AG45" s="141"/>
      <c r="AH45" s="141"/>
      <c r="AI45" s="141"/>
      <c r="AJ45" s="141"/>
      <c r="AK45" s="141"/>
      <c r="AL45" s="141"/>
      <c r="AM45" s="141"/>
      <c r="AN45" s="141"/>
      <c r="AO45" s="141"/>
      <c r="AP45" s="101"/>
      <c r="AQ45" s="101"/>
      <c r="AR45" s="101"/>
      <c r="AS45" s="101"/>
      <c r="AT45" s="101"/>
      <c r="AU45" s="101"/>
      <c r="AV45" s="101"/>
      <c r="AW45" s="101"/>
      <c r="AX45" s="101"/>
      <c r="AY45" s="101"/>
      <c r="AZ45" s="101"/>
      <c r="BA45" s="101"/>
      <c r="BB45" s="101"/>
      <c r="BC45" s="101"/>
      <c r="BD45" s="101"/>
      <c r="BE45" s="101"/>
      <c r="BF45" s="101"/>
      <c r="BG45" s="101"/>
      <c r="BH45" s="101"/>
      <c r="BI45" s="101"/>
    </row>
    <row r="46" spans="1:122" s="10" customFormat="1" ht="5.0999999999999996" customHeight="1" x14ac:dyDescent="0.2">
      <c r="A46" s="7"/>
      <c r="B46" s="167"/>
      <c r="C46" s="168"/>
      <c r="D46" s="56"/>
      <c r="E46" s="56"/>
      <c r="F46" s="57"/>
      <c r="G46" s="58"/>
      <c r="H46" s="59"/>
      <c r="I46" s="179"/>
      <c r="J46" s="55"/>
      <c r="K46" s="169"/>
      <c r="L46" s="60"/>
      <c r="M46" s="60"/>
      <c r="N46" s="60"/>
      <c r="O46" s="61"/>
      <c r="P46" s="60"/>
      <c r="Q46" s="60"/>
      <c r="R46" s="60"/>
      <c r="S46" s="61"/>
      <c r="T46" s="61"/>
      <c r="U46" s="56"/>
      <c r="V46" s="144"/>
      <c r="W46" s="145"/>
      <c r="X46" s="6"/>
      <c r="Y46" s="4" t="s">
        <v>59</v>
      </c>
      <c r="Z46" s="4" t="s">
        <v>59</v>
      </c>
      <c r="AA46" s="139" t="s">
        <v>175</v>
      </c>
      <c r="AB46" s="139" t="s">
        <v>176</v>
      </c>
      <c r="AC46" s="139" t="s">
        <v>168</v>
      </c>
      <c r="AD46" s="139" t="s">
        <v>169</v>
      </c>
      <c r="AE46" s="139" t="s">
        <v>170</v>
      </c>
      <c r="AF46" s="139" t="s">
        <v>171</v>
      </c>
      <c r="AG46" s="139" t="s">
        <v>172</v>
      </c>
      <c r="AH46" s="139" t="s">
        <v>173</v>
      </c>
      <c r="AI46" s="139" t="s">
        <v>174</v>
      </c>
      <c r="AJ46" s="139"/>
      <c r="AK46" s="140"/>
      <c r="AL46" s="140"/>
      <c r="AM46" s="140"/>
      <c r="AN46" s="140"/>
      <c r="AO46" s="140"/>
      <c r="AP46" s="99"/>
      <c r="AQ46" s="99"/>
      <c r="AR46" s="99"/>
      <c r="AS46" s="99"/>
      <c r="AT46" s="99"/>
      <c r="AU46" s="99"/>
      <c r="AV46" s="99"/>
      <c r="AW46" s="99"/>
      <c r="AX46" s="99"/>
      <c r="AY46" s="99"/>
      <c r="AZ46" s="99"/>
      <c r="BA46" s="99"/>
      <c r="BB46" s="99"/>
      <c r="BC46" s="99"/>
      <c r="BD46" s="99"/>
      <c r="BE46" s="99"/>
      <c r="BF46" s="99"/>
      <c r="BG46" s="99"/>
      <c r="BH46" s="99"/>
      <c r="BI46" s="99"/>
      <c r="BJ46" s="99"/>
      <c r="BK46" s="99"/>
      <c r="BL46" s="99"/>
      <c r="BM46" s="99"/>
      <c r="BN46" s="99"/>
      <c r="BO46" s="99"/>
      <c r="BP46" s="99"/>
      <c r="BQ46" s="99"/>
      <c r="BR46" s="99"/>
      <c r="BS46" s="99"/>
      <c r="BT46" s="99"/>
      <c r="BU46" s="99"/>
      <c r="BV46" s="99"/>
      <c r="BW46" s="99"/>
      <c r="BX46" s="6"/>
      <c r="BY46" s="6"/>
      <c r="BZ46" s="6"/>
      <c r="CA46" s="6"/>
      <c r="CB46" s="6"/>
      <c r="CC46" s="6"/>
      <c r="CD46" s="6"/>
      <c r="CE46" s="6"/>
      <c r="CF46" s="6"/>
      <c r="CG46" s="6"/>
      <c r="CH46" s="8"/>
      <c r="CI46" s="8"/>
      <c r="CJ46" s="8"/>
      <c r="CK46" s="8"/>
      <c r="CL46" s="8"/>
      <c r="CM46" s="8"/>
      <c r="CN46" s="8"/>
      <c r="CO46" s="8"/>
      <c r="CP46" s="8"/>
      <c r="CQ46" s="8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</row>
    <row r="47" spans="1:122" s="157" customFormat="1" ht="27.95" customHeight="1" x14ac:dyDescent="0.2">
      <c r="A47" s="152"/>
      <c r="B47" s="188" t="s">
        <v>182</v>
      </c>
      <c r="C47" s="188"/>
      <c r="D47" s="188"/>
      <c r="E47" s="188"/>
      <c r="F47" s="188"/>
      <c r="G47" s="188"/>
      <c r="H47" s="188"/>
      <c r="I47" s="188"/>
      <c r="J47" s="188"/>
      <c r="K47" s="188"/>
      <c r="L47" s="188"/>
      <c r="M47" s="188"/>
      <c r="N47" s="188"/>
      <c r="O47" s="188"/>
      <c r="P47" s="188"/>
      <c r="Q47" s="188"/>
      <c r="R47" s="188"/>
      <c r="S47" s="188"/>
      <c r="T47" s="188"/>
      <c r="U47" s="188"/>
      <c r="V47" s="188"/>
      <c r="W47" s="188"/>
      <c r="X47" s="122"/>
      <c r="Y47" s="4" t="s">
        <v>59</v>
      </c>
      <c r="Z47" s="4" t="s">
        <v>59</v>
      </c>
      <c r="AA47" s="139"/>
      <c r="AB47" s="139"/>
      <c r="AC47" s="139"/>
      <c r="AD47" s="139"/>
      <c r="AE47" s="139"/>
      <c r="AF47" s="139"/>
      <c r="AG47" s="139"/>
      <c r="AH47" s="139"/>
      <c r="AI47" s="139"/>
      <c r="AJ47" s="153"/>
      <c r="AK47" s="154"/>
      <c r="AL47" s="154"/>
      <c r="AM47" s="154"/>
      <c r="AN47" s="154"/>
      <c r="AO47" s="154"/>
      <c r="AP47" s="155"/>
      <c r="AQ47" s="155"/>
      <c r="AR47" s="155"/>
      <c r="AS47" s="155"/>
      <c r="AT47" s="155"/>
      <c r="AU47" s="155"/>
      <c r="AV47" s="155"/>
      <c r="AW47" s="155"/>
      <c r="AX47" s="155"/>
      <c r="AY47" s="155"/>
      <c r="AZ47" s="155"/>
      <c r="BA47" s="155"/>
      <c r="BB47" s="155"/>
      <c r="BC47" s="155"/>
      <c r="BD47" s="155"/>
      <c r="BE47" s="155"/>
      <c r="BF47" s="155"/>
      <c r="BG47" s="155"/>
      <c r="BH47" s="155"/>
      <c r="BI47" s="155"/>
      <c r="BJ47" s="155"/>
      <c r="BK47" s="155"/>
      <c r="BL47" s="155"/>
      <c r="BM47" s="155"/>
      <c r="BN47" s="155"/>
      <c r="BO47" s="155"/>
      <c r="BP47" s="155"/>
      <c r="BQ47" s="155"/>
      <c r="BR47" s="155"/>
      <c r="BS47" s="155"/>
      <c r="BT47" s="155"/>
      <c r="BU47" s="155"/>
      <c r="BV47" s="155"/>
      <c r="BW47" s="155"/>
      <c r="BX47" s="156"/>
      <c r="BY47" s="156"/>
      <c r="BZ47" s="156"/>
      <c r="CA47" s="156"/>
      <c r="CB47" s="156"/>
      <c r="CC47" s="156"/>
      <c r="CD47" s="156"/>
      <c r="CE47" s="156"/>
      <c r="CF47" s="156"/>
      <c r="CG47" s="156"/>
      <c r="CH47" s="156"/>
      <c r="CI47" s="156"/>
      <c r="CJ47" s="156"/>
      <c r="CK47" s="156"/>
      <c r="CL47" s="156"/>
      <c r="CM47" s="156"/>
      <c r="CN47" s="156"/>
      <c r="CO47" s="156"/>
      <c r="CP47" s="156"/>
      <c r="CQ47" s="156"/>
      <c r="CR47" s="156"/>
      <c r="CS47" s="156"/>
      <c r="CT47" s="156"/>
      <c r="CU47" s="156"/>
      <c r="CV47" s="156"/>
      <c r="CW47" s="156"/>
      <c r="CX47" s="156"/>
      <c r="CY47" s="156"/>
      <c r="CZ47" s="156"/>
      <c r="DA47" s="156"/>
      <c r="DB47" s="156"/>
      <c r="DC47" s="156"/>
      <c r="DD47" s="156"/>
      <c r="DE47" s="156"/>
      <c r="DF47" s="156"/>
      <c r="DG47" s="156"/>
      <c r="DH47" s="156"/>
      <c r="DI47" s="156"/>
      <c r="DJ47" s="156"/>
      <c r="DK47" s="156"/>
      <c r="DL47" s="156"/>
      <c r="DM47" s="156"/>
      <c r="DN47" s="156"/>
      <c r="DO47" s="156"/>
      <c r="DP47" s="156"/>
      <c r="DQ47" s="156"/>
      <c r="DR47" s="156"/>
    </row>
    <row r="48" spans="1:122" s="10" customFormat="1" ht="5.0999999999999996" customHeight="1" thickBot="1" x14ac:dyDescent="0.25">
      <c r="A48" s="7"/>
      <c r="B48" s="123"/>
      <c r="C48" s="124"/>
      <c r="D48" s="125"/>
      <c r="E48" s="125"/>
      <c r="F48" s="126"/>
      <c r="G48" s="127"/>
      <c r="H48" s="128"/>
      <c r="I48" s="173"/>
      <c r="J48" s="129"/>
      <c r="K48" s="130"/>
      <c r="L48" s="131"/>
      <c r="M48" s="131"/>
      <c r="N48" s="131"/>
      <c r="O48" s="132"/>
      <c r="P48" s="131"/>
      <c r="Q48" s="131"/>
      <c r="R48" s="131"/>
      <c r="S48" s="132"/>
      <c r="T48" s="132"/>
      <c r="U48" s="125"/>
      <c r="V48" s="133"/>
      <c r="W48" s="134"/>
      <c r="X48" s="6"/>
      <c r="Y48" s="4" t="s">
        <v>59</v>
      </c>
      <c r="Z48" s="4" t="s">
        <v>59</v>
      </c>
      <c r="AA48" s="139" t="s">
        <v>175</v>
      </c>
      <c r="AB48" s="139" t="s">
        <v>176</v>
      </c>
      <c r="AC48" s="139" t="s">
        <v>168</v>
      </c>
      <c r="AD48" s="139" t="s">
        <v>169</v>
      </c>
      <c r="AE48" s="139" t="s">
        <v>170</v>
      </c>
      <c r="AF48" s="139" t="s">
        <v>171</v>
      </c>
      <c r="AG48" s="139" t="s">
        <v>172</v>
      </c>
      <c r="AH48" s="139" t="s">
        <v>173</v>
      </c>
      <c r="AI48" s="139" t="s">
        <v>174</v>
      </c>
      <c r="AJ48" s="139"/>
      <c r="AK48" s="140"/>
      <c r="AL48" s="140"/>
      <c r="AM48" s="140"/>
      <c r="AN48" s="140"/>
      <c r="AO48" s="140"/>
      <c r="AP48" s="99"/>
      <c r="AQ48" s="99"/>
      <c r="AR48" s="99"/>
      <c r="AS48" s="99"/>
      <c r="AT48" s="99"/>
      <c r="AU48" s="99"/>
      <c r="AV48" s="99"/>
      <c r="AW48" s="99"/>
      <c r="AX48" s="99"/>
      <c r="AY48" s="99"/>
      <c r="AZ48" s="99"/>
      <c r="BA48" s="99"/>
      <c r="BB48" s="99"/>
      <c r="BC48" s="99"/>
      <c r="BD48" s="99"/>
      <c r="BE48" s="99"/>
      <c r="BF48" s="99"/>
      <c r="BG48" s="99"/>
      <c r="BH48" s="99"/>
      <c r="BI48" s="99"/>
      <c r="BJ48" s="99"/>
      <c r="BK48" s="99"/>
      <c r="BL48" s="99"/>
      <c r="BM48" s="99"/>
      <c r="BN48" s="99"/>
      <c r="BO48" s="99"/>
      <c r="BP48" s="99"/>
      <c r="BQ48" s="99"/>
      <c r="BR48" s="99"/>
      <c r="BS48" s="99"/>
      <c r="BT48" s="99"/>
      <c r="BU48" s="99"/>
      <c r="BV48" s="99"/>
      <c r="BW48" s="99"/>
      <c r="BX48" s="6"/>
      <c r="BY48" s="6"/>
      <c r="BZ48" s="6"/>
      <c r="CA48" s="6"/>
      <c r="CB48" s="6"/>
      <c r="CC48" s="6"/>
      <c r="CD48" s="6"/>
      <c r="CE48" s="6"/>
      <c r="CF48" s="6"/>
      <c r="CG48" s="6"/>
      <c r="CH48" s="8"/>
      <c r="CI48" s="8"/>
      <c r="CJ48" s="8"/>
      <c r="CK48" s="8"/>
      <c r="CL48" s="8"/>
      <c r="CM48" s="8"/>
      <c r="CN48" s="8"/>
      <c r="CO48" s="8"/>
      <c r="CP48" s="8"/>
      <c r="CQ48" s="8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</row>
    <row r="49" spans="1:122" s="19" customFormat="1" ht="18" customHeight="1" thickBot="1" x14ac:dyDescent="0.25">
      <c r="A49" s="16"/>
      <c r="B49" s="146" t="s">
        <v>9</v>
      </c>
      <c r="C49" s="148" t="s">
        <v>10</v>
      </c>
      <c r="D49" s="148" t="s">
        <v>7</v>
      </c>
      <c r="E49" s="148" t="s">
        <v>60</v>
      </c>
      <c r="F49" s="189" t="s">
        <v>0</v>
      </c>
      <c r="G49" s="189"/>
      <c r="H49" s="148" t="s">
        <v>12</v>
      </c>
      <c r="I49" s="174" t="s">
        <v>11</v>
      </c>
      <c r="J49" s="149" t="s">
        <v>4</v>
      </c>
      <c r="K49" s="149" t="s">
        <v>1</v>
      </c>
      <c r="L49" s="185">
        <v>1</v>
      </c>
      <c r="M49" s="186">
        <v>2</v>
      </c>
      <c r="N49" s="187">
        <v>3</v>
      </c>
      <c r="O49" s="150" t="s">
        <v>13</v>
      </c>
      <c r="P49" s="185">
        <v>1</v>
      </c>
      <c r="Q49" s="186">
        <v>2</v>
      </c>
      <c r="R49" s="187">
        <v>3</v>
      </c>
      <c r="S49" s="150" t="s">
        <v>14</v>
      </c>
      <c r="T49" s="151" t="s">
        <v>2</v>
      </c>
      <c r="U49" s="149" t="s">
        <v>106</v>
      </c>
      <c r="V49" s="149" t="s">
        <v>8</v>
      </c>
      <c r="W49" s="146" t="s">
        <v>3</v>
      </c>
      <c r="X49" s="66"/>
      <c r="Y49" s="4">
        <v>5</v>
      </c>
      <c r="Z49" s="4">
        <v>5</v>
      </c>
      <c r="AA49" s="138"/>
      <c r="AB49" s="138"/>
      <c r="AC49" s="138"/>
      <c r="AD49" s="138"/>
      <c r="AE49" s="138"/>
      <c r="AF49" s="138"/>
      <c r="AG49" s="138"/>
      <c r="AH49" s="138"/>
      <c r="AI49" s="138"/>
      <c r="AJ49" s="138"/>
      <c r="AK49" s="138"/>
      <c r="AL49" s="138"/>
      <c r="AM49" s="138"/>
      <c r="AN49" s="138"/>
      <c r="AO49" s="138"/>
      <c r="AP49" s="100"/>
      <c r="AQ49" s="100"/>
      <c r="AR49" s="100"/>
      <c r="AS49" s="100"/>
      <c r="AT49" s="100"/>
      <c r="AU49" s="100"/>
      <c r="AV49" s="100"/>
      <c r="AW49" s="100"/>
      <c r="AX49" s="100"/>
      <c r="AY49" s="100"/>
      <c r="AZ49" s="100"/>
      <c r="BA49" s="100"/>
      <c r="BB49" s="100"/>
      <c r="BC49" s="100"/>
      <c r="BD49" s="100"/>
      <c r="BE49" s="100"/>
      <c r="BF49" s="100"/>
      <c r="BG49" s="100"/>
      <c r="BH49" s="100"/>
      <c r="BI49" s="100"/>
      <c r="BJ49" s="18"/>
      <c r="BK49" s="18"/>
      <c r="BL49" s="18"/>
      <c r="BM49" s="18"/>
      <c r="BN49" s="18"/>
      <c r="BO49" s="18"/>
      <c r="BP49" s="18"/>
      <c r="BQ49" s="18"/>
      <c r="BR49" s="18"/>
      <c r="BS49" s="18"/>
      <c r="BT49" s="18"/>
      <c r="BU49" s="18"/>
      <c r="BV49" s="18"/>
      <c r="BW49" s="18"/>
      <c r="BX49" s="18"/>
      <c r="BY49" s="18"/>
      <c r="BZ49" s="18"/>
      <c r="CA49" s="18"/>
      <c r="CB49" s="18"/>
      <c r="CC49" s="18"/>
      <c r="CD49" s="18"/>
      <c r="CE49" s="18"/>
      <c r="CF49" s="18"/>
      <c r="CG49" s="18"/>
      <c r="CH49" s="18"/>
      <c r="CI49" s="18"/>
      <c r="CJ49" s="18"/>
      <c r="CK49" s="18"/>
      <c r="CL49" s="18"/>
      <c r="CM49" s="18"/>
      <c r="CN49" s="18"/>
      <c r="CO49" s="18"/>
      <c r="CP49" s="18"/>
      <c r="CQ49" s="18"/>
      <c r="CR49" s="18"/>
      <c r="CS49" s="18"/>
      <c r="CT49" s="18"/>
      <c r="CU49" s="18"/>
      <c r="CV49" s="18"/>
      <c r="CW49" s="18"/>
      <c r="CX49" s="18"/>
      <c r="CY49" s="18"/>
      <c r="CZ49" s="18"/>
      <c r="DA49" s="18"/>
      <c r="DB49" s="18"/>
      <c r="DC49" s="18"/>
      <c r="DD49" s="18"/>
      <c r="DE49" s="18"/>
      <c r="DF49" s="18"/>
    </row>
    <row r="50" spans="1:122" s="10" customFormat="1" ht="5.0999999999999996" customHeight="1" thickBot="1" x14ac:dyDescent="0.25">
      <c r="A50" s="7"/>
      <c r="B50" s="164"/>
      <c r="C50" s="165"/>
      <c r="D50" s="40"/>
      <c r="E50" s="40"/>
      <c r="F50" s="41"/>
      <c r="G50" s="42"/>
      <c r="H50" s="43"/>
      <c r="I50" s="175"/>
      <c r="J50" s="39"/>
      <c r="K50" s="166"/>
      <c r="L50" s="44"/>
      <c r="M50" s="44"/>
      <c r="N50" s="44"/>
      <c r="O50" s="45"/>
      <c r="P50" s="44"/>
      <c r="Q50" s="44"/>
      <c r="R50" s="44"/>
      <c r="S50" s="45"/>
      <c r="T50" s="45"/>
      <c r="U50" s="40"/>
      <c r="V50" s="47"/>
      <c r="W50" s="46"/>
      <c r="X50" s="6"/>
      <c r="Y50" s="4" t="s">
        <v>59</v>
      </c>
      <c r="Z50" s="4" t="s">
        <v>59</v>
      </c>
      <c r="AA50" s="139"/>
      <c r="AB50" s="139"/>
      <c r="AC50" s="139"/>
      <c r="AD50" s="139"/>
      <c r="AE50" s="139"/>
      <c r="AF50" s="139"/>
      <c r="AG50" s="139"/>
      <c r="AH50" s="139"/>
      <c r="AI50" s="139"/>
      <c r="AJ50" s="139"/>
      <c r="AK50" s="140"/>
      <c r="AL50" s="140"/>
      <c r="AM50" s="140"/>
      <c r="AN50" s="140"/>
      <c r="AO50" s="140"/>
      <c r="AP50" s="99"/>
      <c r="AQ50" s="99"/>
      <c r="AR50" s="99"/>
      <c r="AS50" s="99"/>
      <c r="AT50" s="99"/>
      <c r="AU50" s="99"/>
      <c r="AV50" s="99"/>
      <c r="AW50" s="99"/>
      <c r="AX50" s="99"/>
      <c r="AY50" s="99"/>
      <c r="AZ50" s="99"/>
      <c r="BA50" s="99"/>
      <c r="BB50" s="99"/>
      <c r="BC50" s="99"/>
      <c r="BD50" s="99"/>
      <c r="BE50" s="99"/>
      <c r="BF50" s="99"/>
      <c r="BG50" s="99"/>
      <c r="BH50" s="99"/>
      <c r="BI50" s="99"/>
      <c r="BJ50" s="99"/>
      <c r="BK50" s="99"/>
      <c r="BL50" s="99"/>
      <c r="BM50" s="99"/>
      <c r="BN50" s="99"/>
      <c r="BO50" s="99"/>
      <c r="BP50" s="99"/>
      <c r="BQ50" s="99"/>
      <c r="BR50" s="99"/>
      <c r="BS50" s="99"/>
      <c r="BT50" s="99"/>
      <c r="BU50" s="99"/>
      <c r="BV50" s="99"/>
      <c r="BW50" s="99"/>
      <c r="BX50" s="6"/>
      <c r="BY50" s="6"/>
      <c r="BZ50" s="6"/>
      <c r="CA50" s="6"/>
      <c r="CB50" s="6"/>
      <c r="CC50" s="6"/>
      <c r="CD50" s="6"/>
      <c r="CE50" s="6"/>
      <c r="CF50" s="6"/>
      <c r="CG50" s="6"/>
      <c r="CH50" s="8"/>
      <c r="CI50" s="8"/>
      <c r="CJ50" s="8"/>
      <c r="CK50" s="8"/>
      <c r="CL50" s="8"/>
      <c r="CM50" s="8"/>
      <c r="CN50" s="8"/>
      <c r="CO50" s="8"/>
      <c r="CP50" s="8"/>
      <c r="CQ50" s="8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</row>
    <row r="51" spans="1:122" s="4" customFormat="1" ht="30" customHeight="1" x14ac:dyDescent="0.2">
      <c r="B51" s="107" t="s">
        <v>124</v>
      </c>
      <c r="C51" s="30">
        <v>422404</v>
      </c>
      <c r="D51" s="120">
        <v>1</v>
      </c>
      <c r="E51" s="88" t="s">
        <v>118</v>
      </c>
      <c r="F51" s="32" t="s">
        <v>188</v>
      </c>
      <c r="G51" s="33" t="s">
        <v>207</v>
      </c>
      <c r="H51" s="92">
        <v>2006</v>
      </c>
      <c r="I51" s="177" t="s">
        <v>127</v>
      </c>
      <c r="J51" s="31" t="s">
        <v>118</v>
      </c>
      <c r="K51" s="105">
        <v>51.35</v>
      </c>
      <c r="L51" s="110">
        <v>37</v>
      </c>
      <c r="M51" s="114">
        <v>39</v>
      </c>
      <c r="N51" s="114">
        <v>41</v>
      </c>
      <c r="O51" s="53">
        <v>80</v>
      </c>
      <c r="P51" s="112">
        <v>49</v>
      </c>
      <c r="Q51" s="112">
        <v>50</v>
      </c>
      <c r="R51" s="112">
        <v>52</v>
      </c>
      <c r="S51" s="53">
        <v>102</v>
      </c>
      <c r="T51" s="54">
        <v>182</v>
      </c>
      <c r="U51" s="103" t="s">
        <v>107</v>
      </c>
      <c r="V51" s="91" t="s">
        <v>104</v>
      </c>
      <c r="W51" s="67">
        <v>273.90362072272421</v>
      </c>
      <c r="X51" s="68"/>
      <c r="Y51" s="4">
        <v>80</v>
      </c>
      <c r="Z51" s="4">
        <v>102</v>
      </c>
      <c r="AA51" s="141"/>
      <c r="AB51" s="141"/>
      <c r="AC51" s="141"/>
      <c r="AD51" s="141"/>
      <c r="AE51" s="141"/>
      <c r="AF51" s="141"/>
      <c r="AG51" s="141"/>
      <c r="AH51" s="141"/>
      <c r="AI51" s="141"/>
      <c r="AJ51" s="141"/>
      <c r="AK51" s="141"/>
      <c r="AL51" s="141"/>
      <c r="AM51" s="141"/>
      <c r="AN51" s="141"/>
      <c r="AO51" s="141"/>
      <c r="AP51" s="101"/>
      <c r="AQ51" s="101"/>
      <c r="AR51" s="101"/>
      <c r="AS51" s="101"/>
      <c r="AT51" s="101"/>
      <c r="AU51" s="101"/>
      <c r="AV51" s="101"/>
      <c r="AW51" s="101"/>
      <c r="AX51" s="101"/>
      <c r="AY51" s="101"/>
      <c r="AZ51" s="101"/>
      <c r="BA51" s="101"/>
      <c r="BB51" s="101"/>
      <c r="BC51" s="101"/>
      <c r="BD51" s="101"/>
      <c r="BE51" s="101"/>
      <c r="BF51" s="101"/>
      <c r="BG51" s="101"/>
      <c r="BH51" s="101"/>
      <c r="BI51" s="101"/>
    </row>
    <row r="52" spans="1:122" s="4" customFormat="1" ht="30" customHeight="1" x14ac:dyDescent="0.2">
      <c r="B52" s="107" t="s">
        <v>124</v>
      </c>
      <c r="C52" s="30">
        <v>399002</v>
      </c>
      <c r="D52" s="120">
        <v>2</v>
      </c>
      <c r="E52" s="88" t="s">
        <v>118</v>
      </c>
      <c r="F52" s="32" t="s">
        <v>193</v>
      </c>
      <c r="G52" s="33" t="s">
        <v>194</v>
      </c>
      <c r="H52" s="92">
        <v>2006</v>
      </c>
      <c r="I52" s="177" t="s">
        <v>191</v>
      </c>
      <c r="J52" s="31" t="s">
        <v>118</v>
      </c>
      <c r="K52" s="105">
        <v>51.7</v>
      </c>
      <c r="L52" s="110">
        <v>28</v>
      </c>
      <c r="M52" s="114">
        <v>30</v>
      </c>
      <c r="N52" s="114">
        <v>31</v>
      </c>
      <c r="O52" s="53">
        <v>61</v>
      </c>
      <c r="P52" s="112">
        <v>38</v>
      </c>
      <c r="Q52" s="112">
        <v>39</v>
      </c>
      <c r="R52" s="112">
        <v>41</v>
      </c>
      <c r="S52" s="53">
        <v>80</v>
      </c>
      <c r="T52" s="54">
        <v>141</v>
      </c>
      <c r="U52" s="103" t="s">
        <v>107</v>
      </c>
      <c r="V52" s="91" t="s">
        <v>104</v>
      </c>
      <c r="W52" s="67">
        <v>211.13092116454541</v>
      </c>
      <c r="X52" s="68"/>
      <c r="Y52" s="4">
        <v>61</v>
      </c>
      <c r="Z52" s="4">
        <v>80</v>
      </c>
      <c r="AA52" s="141"/>
      <c r="AB52" s="141"/>
      <c r="AC52" s="141"/>
      <c r="AD52" s="141"/>
      <c r="AE52" s="141"/>
      <c r="AF52" s="141"/>
      <c r="AG52" s="141"/>
      <c r="AH52" s="141"/>
      <c r="AI52" s="141"/>
      <c r="AJ52" s="141"/>
      <c r="AK52" s="141"/>
      <c r="AL52" s="141"/>
      <c r="AM52" s="141"/>
      <c r="AN52" s="141"/>
      <c r="AO52" s="141"/>
      <c r="AP52" s="101"/>
      <c r="AQ52" s="101"/>
      <c r="AR52" s="101"/>
      <c r="AS52" s="101"/>
      <c r="AT52" s="101"/>
      <c r="AU52" s="101"/>
      <c r="AV52" s="101"/>
      <c r="AW52" s="101"/>
      <c r="AX52" s="101"/>
      <c r="AY52" s="101"/>
      <c r="AZ52" s="101"/>
      <c r="BA52" s="101"/>
      <c r="BB52" s="101"/>
      <c r="BC52" s="101"/>
      <c r="BD52" s="101"/>
      <c r="BE52" s="101"/>
      <c r="BF52" s="101"/>
      <c r="BG52" s="101"/>
      <c r="BH52" s="101"/>
      <c r="BI52" s="101"/>
    </row>
    <row r="53" spans="1:122" s="4" customFormat="1" ht="30" customHeight="1" x14ac:dyDescent="0.2">
      <c r="B53" s="107" t="s">
        <v>124</v>
      </c>
      <c r="C53" s="30">
        <v>432930</v>
      </c>
      <c r="D53" s="120">
        <v>3</v>
      </c>
      <c r="E53" s="88" t="s">
        <v>118</v>
      </c>
      <c r="F53" s="32" t="s">
        <v>195</v>
      </c>
      <c r="G53" s="33" t="s">
        <v>196</v>
      </c>
      <c r="H53" s="92">
        <v>2005</v>
      </c>
      <c r="I53" s="177" t="s">
        <v>156</v>
      </c>
      <c r="J53" s="31" t="s">
        <v>118</v>
      </c>
      <c r="K53" s="105">
        <v>52.1</v>
      </c>
      <c r="L53" s="110">
        <v>30</v>
      </c>
      <c r="M53" s="113">
        <v>-32</v>
      </c>
      <c r="N53" s="114">
        <v>32</v>
      </c>
      <c r="O53" s="53">
        <v>62</v>
      </c>
      <c r="P53" s="111">
        <v>-38</v>
      </c>
      <c r="Q53" s="112">
        <v>38</v>
      </c>
      <c r="R53" s="112">
        <v>40</v>
      </c>
      <c r="S53" s="53">
        <v>78</v>
      </c>
      <c r="T53" s="54">
        <v>140</v>
      </c>
      <c r="U53" s="103" t="s">
        <v>107</v>
      </c>
      <c r="V53" s="91" t="s">
        <v>104</v>
      </c>
      <c r="W53" s="67">
        <v>208.44350016070754</v>
      </c>
      <c r="X53" s="68"/>
      <c r="Y53" s="4">
        <v>62</v>
      </c>
      <c r="Z53" s="4">
        <v>78</v>
      </c>
      <c r="AA53" s="141"/>
      <c r="AB53" s="141"/>
      <c r="AC53" s="141"/>
      <c r="AD53" s="141"/>
      <c r="AE53" s="141"/>
      <c r="AF53" s="141"/>
      <c r="AG53" s="141"/>
      <c r="AH53" s="141"/>
      <c r="AI53" s="141"/>
      <c r="AJ53" s="141"/>
      <c r="AK53" s="141"/>
      <c r="AL53" s="141"/>
      <c r="AM53" s="141"/>
      <c r="AN53" s="141"/>
      <c r="AO53" s="141"/>
      <c r="AP53" s="101"/>
      <c r="AQ53" s="101"/>
      <c r="AR53" s="101"/>
      <c r="AS53" s="101"/>
      <c r="AT53" s="101"/>
      <c r="AU53" s="101"/>
      <c r="AV53" s="101"/>
      <c r="AW53" s="101"/>
      <c r="AX53" s="101"/>
      <c r="AY53" s="101"/>
      <c r="AZ53" s="101"/>
      <c r="BA53" s="101"/>
      <c r="BB53" s="101"/>
      <c r="BC53" s="101"/>
      <c r="BD53" s="101"/>
      <c r="BE53" s="101"/>
      <c r="BF53" s="101"/>
      <c r="BG53" s="101"/>
      <c r="BH53" s="101"/>
      <c r="BI53" s="101"/>
    </row>
    <row r="54" spans="1:122" s="4" customFormat="1" ht="30" customHeight="1" x14ac:dyDescent="0.2">
      <c r="B54" s="107" t="s">
        <v>124</v>
      </c>
      <c r="C54" s="30">
        <v>432123</v>
      </c>
      <c r="D54" s="120">
        <v>4</v>
      </c>
      <c r="E54" s="88" t="s">
        <v>118</v>
      </c>
      <c r="F54" s="32" t="s">
        <v>203</v>
      </c>
      <c r="G54" s="33" t="s">
        <v>204</v>
      </c>
      <c r="H54" s="92">
        <v>2005</v>
      </c>
      <c r="I54" s="177" t="s">
        <v>205</v>
      </c>
      <c r="J54" s="31" t="s">
        <v>118</v>
      </c>
      <c r="K54" s="105">
        <v>52.1</v>
      </c>
      <c r="L54" s="110">
        <v>26</v>
      </c>
      <c r="M54" s="114">
        <v>28</v>
      </c>
      <c r="N54" s="114">
        <v>30</v>
      </c>
      <c r="O54" s="53">
        <v>58</v>
      </c>
      <c r="P54" s="112">
        <v>36</v>
      </c>
      <c r="Q54" s="112">
        <v>38</v>
      </c>
      <c r="R54" s="112">
        <v>40</v>
      </c>
      <c r="S54" s="53">
        <v>78</v>
      </c>
      <c r="T54" s="54">
        <v>136</v>
      </c>
      <c r="U54" s="103" t="s">
        <v>107</v>
      </c>
      <c r="V54" s="91" t="s">
        <v>104</v>
      </c>
      <c r="W54" s="67">
        <v>202.48797158468733</v>
      </c>
      <c r="X54" s="68"/>
      <c r="Y54" s="4">
        <v>58</v>
      </c>
      <c r="Z54" s="4">
        <v>78</v>
      </c>
      <c r="AA54" s="141"/>
      <c r="AB54" s="141"/>
      <c r="AC54" s="141"/>
      <c r="AD54" s="141"/>
      <c r="AE54" s="141"/>
      <c r="AF54" s="141"/>
      <c r="AG54" s="141"/>
      <c r="AH54" s="141"/>
      <c r="AI54" s="141"/>
      <c r="AJ54" s="141"/>
      <c r="AK54" s="141"/>
      <c r="AL54" s="141"/>
      <c r="AM54" s="141"/>
      <c r="AN54" s="141"/>
      <c r="AO54" s="141"/>
      <c r="AP54" s="101"/>
      <c r="AQ54" s="101"/>
      <c r="AR54" s="101"/>
      <c r="AS54" s="101"/>
      <c r="AT54" s="101"/>
      <c r="AU54" s="101"/>
      <c r="AV54" s="101"/>
      <c r="AW54" s="101"/>
      <c r="AX54" s="101"/>
      <c r="AY54" s="101"/>
      <c r="AZ54" s="101"/>
      <c r="BA54" s="101"/>
      <c r="BB54" s="101"/>
      <c r="BC54" s="101"/>
      <c r="BD54" s="101"/>
      <c r="BE54" s="101"/>
      <c r="BF54" s="101"/>
      <c r="BG54" s="101"/>
      <c r="BH54" s="101"/>
      <c r="BI54" s="101"/>
    </row>
    <row r="55" spans="1:122" s="4" customFormat="1" ht="30" customHeight="1" x14ac:dyDescent="0.2">
      <c r="B55" s="107" t="s">
        <v>124</v>
      </c>
      <c r="C55" s="30">
        <v>434239</v>
      </c>
      <c r="D55" s="120">
        <v>5</v>
      </c>
      <c r="E55" s="88" t="s">
        <v>118</v>
      </c>
      <c r="F55" s="32" t="s">
        <v>208</v>
      </c>
      <c r="G55" s="33" t="s">
        <v>209</v>
      </c>
      <c r="H55" s="92">
        <v>2006</v>
      </c>
      <c r="I55" s="177" t="s">
        <v>127</v>
      </c>
      <c r="J55" s="31" t="s">
        <v>118</v>
      </c>
      <c r="K55" s="105">
        <v>52.75</v>
      </c>
      <c r="L55" s="110">
        <v>14</v>
      </c>
      <c r="M55" s="114">
        <v>16</v>
      </c>
      <c r="N55" s="114">
        <v>17</v>
      </c>
      <c r="O55" s="53">
        <v>33</v>
      </c>
      <c r="P55" s="112">
        <v>22</v>
      </c>
      <c r="Q55" s="112">
        <v>23</v>
      </c>
      <c r="R55" s="112">
        <v>25</v>
      </c>
      <c r="S55" s="53">
        <v>48</v>
      </c>
      <c r="T55" s="54">
        <v>81</v>
      </c>
      <c r="U55" s="103" t="s">
        <v>107</v>
      </c>
      <c r="V55" s="91" t="s">
        <v>104</v>
      </c>
      <c r="W55" s="67">
        <v>119.51013004871891</v>
      </c>
      <c r="X55" s="68"/>
      <c r="Y55" s="4">
        <v>33</v>
      </c>
      <c r="Z55" s="4">
        <v>48</v>
      </c>
      <c r="AA55" s="141"/>
      <c r="AB55" s="141"/>
      <c r="AC55" s="141"/>
      <c r="AD55" s="141"/>
      <c r="AE55" s="141"/>
      <c r="AF55" s="141"/>
      <c r="AG55" s="141"/>
      <c r="AH55" s="141"/>
      <c r="AI55" s="141"/>
      <c r="AJ55" s="141"/>
      <c r="AK55" s="141"/>
      <c r="AL55" s="141"/>
      <c r="AM55" s="141"/>
      <c r="AN55" s="141"/>
      <c r="AO55" s="141"/>
      <c r="AP55" s="101"/>
      <c r="AQ55" s="101"/>
      <c r="AR55" s="101"/>
      <c r="AS55" s="101"/>
      <c r="AT55" s="101"/>
      <c r="AU55" s="101"/>
      <c r="AV55" s="101"/>
      <c r="AW55" s="101"/>
      <c r="AX55" s="101"/>
      <c r="AY55" s="101"/>
      <c r="AZ55" s="101"/>
      <c r="BA55" s="101"/>
      <c r="BB55" s="101"/>
      <c r="BC55" s="101"/>
      <c r="BD55" s="101"/>
      <c r="BE55" s="101"/>
      <c r="BF55" s="101"/>
      <c r="BG55" s="101"/>
      <c r="BH55" s="101"/>
      <c r="BI55" s="101"/>
    </row>
    <row r="56" spans="1:122" s="4" customFormat="1" ht="30" customHeight="1" x14ac:dyDescent="0.2">
      <c r="B56" s="107" t="s">
        <v>197</v>
      </c>
      <c r="C56" s="30">
        <v>433089</v>
      </c>
      <c r="D56" s="120">
        <v>6</v>
      </c>
      <c r="E56" s="88" t="s">
        <v>118</v>
      </c>
      <c r="F56" s="32" t="s">
        <v>198</v>
      </c>
      <c r="G56" s="33" t="s">
        <v>199</v>
      </c>
      <c r="H56" s="92">
        <v>2005</v>
      </c>
      <c r="I56" s="177" t="s">
        <v>200</v>
      </c>
      <c r="J56" s="31" t="s">
        <v>118</v>
      </c>
      <c r="K56" s="105">
        <v>51.5</v>
      </c>
      <c r="L56" s="110">
        <v>11</v>
      </c>
      <c r="M56" s="114">
        <v>13</v>
      </c>
      <c r="N56" s="114">
        <v>15</v>
      </c>
      <c r="O56" s="53">
        <v>28</v>
      </c>
      <c r="P56" s="112">
        <v>15</v>
      </c>
      <c r="Q56" s="112">
        <v>17</v>
      </c>
      <c r="R56" s="112">
        <v>19</v>
      </c>
      <c r="S56" s="53">
        <v>36</v>
      </c>
      <c r="T56" s="54">
        <v>64</v>
      </c>
      <c r="U56" s="103" t="s">
        <v>107</v>
      </c>
      <c r="V56" s="91" t="s">
        <v>104</v>
      </c>
      <c r="W56" s="67">
        <v>96.108704955796497</v>
      </c>
      <c r="X56" s="68"/>
      <c r="Y56" s="4">
        <v>28</v>
      </c>
      <c r="Z56" s="4">
        <v>36</v>
      </c>
      <c r="AA56" s="141"/>
      <c r="AB56" s="141"/>
      <c r="AC56" s="141"/>
      <c r="AD56" s="141"/>
      <c r="AE56" s="141"/>
      <c r="AF56" s="141"/>
      <c r="AG56" s="141"/>
      <c r="AH56" s="141"/>
      <c r="AI56" s="141"/>
      <c r="AJ56" s="141"/>
      <c r="AK56" s="141"/>
      <c r="AL56" s="141"/>
      <c r="AM56" s="141"/>
      <c r="AN56" s="141"/>
      <c r="AO56" s="141"/>
      <c r="AP56" s="101"/>
      <c r="AQ56" s="101"/>
      <c r="AR56" s="101"/>
      <c r="AS56" s="101"/>
      <c r="AT56" s="101"/>
      <c r="AU56" s="101"/>
      <c r="AV56" s="101"/>
      <c r="AW56" s="101"/>
      <c r="AX56" s="101"/>
      <c r="AY56" s="101"/>
      <c r="AZ56" s="101"/>
      <c r="BA56" s="101"/>
      <c r="BB56" s="101"/>
      <c r="BC56" s="101"/>
      <c r="BD56" s="101"/>
      <c r="BE56" s="101"/>
      <c r="BF56" s="101"/>
      <c r="BG56" s="101"/>
      <c r="BH56" s="101"/>
      <c r="BI56" s="101"/>
    </row>
    <row r="57" spans="1:122" s="4" customFormat="1" ht="30" customHeight="1" x14ac:dyDescent="0.2">
      <c r="B57" s="107" t="s">
        <v>117</v>
      </c>
      <c r="C57" s="30">
        <v>435368</v>
      </c>
      <c r="D57" s="120">
        <v>7</v>
      </c>
      <c r="E57" s="88" t="s">
        <v>118</v>
      </c>
      <c r="F57" s="32" t="s">
        <v>201</v>
      </c>
      <c r="G57" s="33" t="s">
        <v>202</v>
      </c>
      <c r="H57" s="92">
        <v>2005</v>
      </c>
      <c r="I57" s="177" t="s">
        <v>187</v>
      </c>
      <c r="J57" s="31" t="s">
        <v>118</v>
      </c>
      <c r="K57" s="105">
        <v>51.05</v>
      </c>
      <c r="L57" s="110">
        <v>5</v>
      </c>
      <c r="M57" s="114">
        <v>6</v>
      </c>
      <c r="N57" s="113">
        <v>-7</v>
      </c>
      <c r="O57" s="53">
        <v>11</v>
      </c>
      <c r="P57" s="111">
        <v>-5</v>
      </c>
      <c r="Q57" s="112">
        <v>5</v>
      </c>
      <c r="R57" s="112">
        <v>6</v>
      </c>
      <c r="S57" s="53">
        <v>11</v>
      </c>
      <c r="T57" s="54">
        <v>22</v>
      </c>
      <c r="U57" s="103" t="s">
        <v>107</v>
      </c>
      <c r="V57" s="91" t="s">
        <v>104</v>
      </c>
      <c r="W57" s="67">
        <v>33.254638482521457</v>
      </c>
      <c r="X57" s="68"/>
      <c r="Y57" s="4">
        <v>11</v>
      </c>
      <c r="Z57" s="4">
        <v>11</v>
      </c>
      <c r="AA57" s="141"/>
      <c r="AB57" s="141"/>
      <c r="AC57" s="141"/>
      <c r="AD57" s="141"/>
      <c r="AE57" s="141"/>
      <c r="AF57" s="141"/>
      <c r="AG57" s="141"/>
      <c r="AH57" s="141"/>
      <c r="AI57" s="141"/>
      <c r="AJ57" s="141"/>
      <c r="AK57" s="141"/>
      <c r="AL57" s="141"/>
      <c r="AM57" s="141"/>
      <c r="AN57" s="141"/>
      <c r="AO57" s="141"/>
      <c r="AP57" s="101"/>
      <c r="AQ57" s="101"/>
      <c r="AR57" s="101"/>
      <c r="AS57" s="101"/>
      <c r="AT57" s="101"/>
      <c r="AU57" s="101"/>
      <c r="AV57" s="101"/>
      <c r="AW57" s="101"/>
      <c r="AX57" s="101"/>
      <c r="AY57" s="101"/>
      <c r="AZ57" s="101"/>
      <c r="BA57" s="101"/>
      <c r="BB57" s="101"/>
      <c r="BC57" s="101"/>
      <c r="BD57" s="101"/>
      <c r="BE57" s="101"/>
      <c r="BF57" s="101"/>
      <c r="BG57" s="101"/>
      <c r="BH57" s="101"/>
      <c r="BI57" s="101"/>
    </row>
    <row r="58" spans="1:122" s="4" customFormat="1" ht="30" customHeight="1" x14ac:dyDescent="0.2">
      <c r="B58" s="107" t="s">
        <v>161</v>
      </c>
      <c r="C58" s="30">
        <v>403303</v>
      </c>
      <c r="D58" s="120" t="s">
        <v>180</v>
      </c>
      <c r="E58" s="88" t="s">
        <v>118</v>
      </c>
      <c r="F58" s="32" t="s">
        <v>213</v>
      </c>
      <c r="G58" s="33" t="s">
        <v>120</v>
      </c>
      <c r="H58" s="92">
        <v>2006</v>
      </c>
      <c r="I58" s="177" t="s">
        <v>214</v>
      </c>
      <c r="J58" s="31" t="s">
        <v>118</v>
      </c>
      <c r="K58" s="105">
        <v>50.65</v>
      </c>
      <c r="L58" s="110">
        <v>27</v>
      </c>
      <c r="M58" s="114">
        <v>29</v>
      </c>
      <c r="N58" s="113">
        <v>-30</v>
      </c>
      <c r="O58" s="53">
        <v>56</v>
      </c>
      <c r="P58" s="112">
        <v>36</v>
      </c>
      <c r="Q58" s="111">
        <v>-38</v>
      </c>
      <c r="R58" s="111">
        <v>-38</v>
      </c>
      <c r="S58" s="53">
        <v>0</v>
      </c>
      <c r="T58" s="54">
        <v>0</v>
      </c>
      <c r="U58" s="103" t="s">
        <v>107</v>
      </c>
      <c r="V58" s="91" t="s">
        <v>104</v>
      </c>
      <c r="W58" s="67">
        <v>0</v>
      </c>
      <c r="X58" s="68"/>
      <c r="Y58" s="4">
        <v>56</v>
      </c>
      <c r="Z58" s="4">
        <v>-2</v>
      </c>
      <c r="AA58" s="141"/>
      <c r="AB58" s="141"/>
      <c r="AC58" s="141"/>
      <c r="AD58" s="141"/>
      <c r="AE58" s="141"/>
      <c r="AF58" s="141"/>
      <c r="AG58" s="141"/>
      <c r="AH58" s="141"/>
      <c r="AI58" s="141"/>
      <c r="AJ58" s="141"/>
      <c r="AK58" s="141"/>
      <c r="AL58" s="141"/>
      <c r="AM58" s="141"/>
      <c r="AN58" s="141"/>
      <c r="AO58" s="141"/>
      <c r="AP58" s="101"/>
      <c r="AQ58" s="101"/>
      <c r="AR58" s="101"/>
      <c r="AS58" s="101"/>
      <c r="AT58" s="101"/>
      <c r="AU58" s="101"/>
      <c r="AV58" s="101"/>
      <c r="AW58" s="101"/>
      <c r="AX58" s="101"/>
      <c r="AY58" s="101"/>
      <c r="AZ58" s="101"/>
      <c r="BA58" s="101"/>
      <c r="BB58" s="101"/>
      <c r="BC58" s="101"/>
      <c r="BD58" s="101"/>
      <c r="BE58" s="101"/>
      <c r="BF58" s="101"/>
      <c r="BG58" s="101"/>
      <c r="BH58" s="101"/>
      <c r="BI58" s="101"/>
    </row>
    <row r="59" spans="1:122" s="4" customFormat="1" ht="30" customHeight="1" x14ac:dyDescent="0.2">
      <c r="B59" s="107" t="s">
        <v>124</v>
      </c>
      <c r="C59" s="30">
        <v>431399</v>
      </c>
      <c r="D59" s="120" t="s">
        <v>180</v>
      </c>
      <c r="E59" s="88" t="s">
        <v>118</v>
      </c>
      <c r="F59" s="32" t="s">
        <v>125</v>
      </c>
      <c r="G59" s="33" t="s">
        <v>206</v>
      </c>
      <c r="H59" s="92">
        <v>2007</v>
      </c>
      <c r="I59" s="177" t="s">
        <v>127</v>
      </c>
      <c r="J59" s="31" t="s">
        <v>118</v>
      </c>
      <c r="K59" s="105">
        <v>48.8</v>
      </c>
      <c r="L59" s="110">
        <v>13</v>
      </c>
      <c r="M59" s="113">
        <v>-15</v>
      </c>
      <c r="N59" s="113">
        <v>-15</v>
      </c>
      <c r="O59" s="53">
        <v>0</v>
      </c>
      <c r="P59" s="112">
        <v>16</v>
      </c>
      <c r="Q59" s="112">
        <v>17</v>
      </c>
      <c r="R59" s="112">
        <v>18</v>
      </c>
      <c r="S59" s="53">
        <v>35</v>
      </c>
      <c r="T59" s="54">
        <v>0</v>
      </c>
      <c r="U59" s="103" t="s">
        <v>107</v>
      </c>
      <c r="V59" s="91" t="s">
        <v>104</v>
      </c>
      <c r="W59" s="67">
        <v>0</v>
      </c>
      <c r="X59" s="68"/>
      <c r="Y59" s="4">
        <v>-2</v>
      </c>
      <c r="Z59" s="4">
        <v>35</v>
      </c>
      <c r="AA59" s="141"/>
      <c r="AB59" s="141"/>
      <c r="AC59" s="141"/>
      <c r="AD59" s="141"/>
      <c r="AE59" s="141"/>
      <c r="AF59" s="141"/>
      <c r="AG59" s="141"/>
      <c r="AH59" s="141"/>
      <c r="AI59" s="141"/>
      <c r="AJ59" s="141"/>
      <c r="AK59" s="141"/>
      <c r="AL59" s="141"/>
      <c r="AM59" s="141"/>
      <c r="AN59" s="141"/>
      <c r="AO59" s="141"/>
      <c r="AP59" s="101"/>
      <c r="AQ59" s="101"/>
      <c r="AR59" s="101"/>
      <c r="AS59" s="101"/>
      <c r="AT59" s="101"/>
      <c r="AU59" s="101"/>
      <c r="AV59" s="101"/>
      <c r="AW59" s="101"/>
      <c r="AX59" s="101"/>
      <c r="AY59" s="101"/>
      <c r="AZ59" s="101"/>
      <c r="BA59" s="101"/>
      <c r="BB59" s="101"/>
      <c r="BC59" s="101"/>
      <c r="BD59" s="101"/>
      <c r="BE59" s="101"/>
      <c r="BF59" s="101"/>
      <c r="BG59" s="101"/>
      <c r="BH59" s="101"/>
      <c r="BI59" s="101"/>
    </row>
    <row r="60" spans="1:122" s="4" customFormat="1" ht="30" customHeight="1" thickBot="1" x14ac:dyDescent="0.25">
      <c r="B60" s="107" t="s">
        <v>141</v>
      </c>
      <c r="C60" s="30">
        <v>437119</v>
      </c>
      <c r="D60" s="120" t="s">
        <v>180</v>
      </c>
      <c r="E60" s="88" t="s">
        <v>118</v>
      </c>
      <c r="F60" s="32" t="s">
        <v>210</v>
      </c>
      <c r="G60" s="33" t="s">
        <v>211</v>
      </c>
      <c r="H60" s="92">
        <v>2005</v>
      </c>
      <c r="I60" s="177" t="s">
        <v>212</v>
      </c>
      <c r="J60" s="31" t="s">
        <v>118</v>
      </c>
      <c r="K60" s="105">
        <v>51.4</v>
      </c>
      <c r="L60" s="108">
        <v>-25</v>
      </c>
      <c r="M60" s="114">
        <v>25</v>
      </c>
      <c r="N60" s="113">
        <v>-26</v>
      </c>
      <c r="O60" s="53">
        <v>0</v>
      </c>
      <c r="P60" s="112">
        <v>33</v>
      </c>
      <c r="Q60" s="112">
        <v>35</v>
      </c>
      <c r="R60" s="112">
        <v>36</v>
      </c>
      <c r="S60" s="53">
        <v>71</v>
      </c>
      <c r="T60" s="54">
        <v>0</v>
      </c>
      <c r="U60" s="103" t="s">
        <v>107</v>
      </c>
      <c r="V60" s="91" t="s">
        <v>104</v>
      </c>
      <c r="W60" s="67">
        <v>0</v>
      </c>
      <c r="X60" s="68"/>
      <c r="Y60" s="4">
        <v>0</v>
      </c>
      <c r="Z60" s="4">
        <v>71</v>
      </c>
      <c r="AA60" s="141"/>
      <c r="AB60" s="141"/>
      <c r="AC60" s="141"/>
      <c r="AD60" s="141"/>
      <c r="AE60" s="141"/>
      <c r="AF60" s="141"/>
      <c r="AG60" s="141"/>
      <c r="AH60" s="141"/>
      <c r="AI60" s="141"/>
      <c r="AJ60" s="141"/>
      <c r="AK60" s="141"/>
      <c r="AL60" s="141"/>
      <c r="AM60" s="141"/>
      <c r="AN60" s="141"/>
      <c r="AO60" s="141"/>
      <c r="AP60" s="101"/>
      <c r="AQ60" s="101"/>
      <c r="AR60" s="101"/>
      <c r="AS60" s="101"/>
      <c r="AT60" s="101"/>
      <c r="AU60" s="101"/>
      <c r="AV60" s="101"/>
      <c r="AW60" s="101"/>
      <c r="AX60" s="101"/>
      <c r="AY60" s="101"/>
      <c r="AZ60" s="101"/>
      <c r="BA60" s="101"/>
      <c r="BB60" s="101"/>
      <c r="BC60" s="101"/>
      <c r="BD60" s="101"/>
      <c r="BE60" s="101"/>
      <c r="BF60" s="101"/>
      <c r="BG60" s="101"/>
      <c r="BH60" s="101"/>
      <c r="BI60" s="101"/>
    </row>
    <row r="61" spans="1:122" s="10" customFormat="1" ht="5.0999999999999996" customHeight="1" x14ac:dyDescent="0.2">
      <c r="A61" s="7"/>
      <c r="B61" s="167"/>
      <c r="C61" s="168"/>
      <c r="D61" s="56"/>
      <c r="E61" s="56"/>
      <c r="F61" s="57"/>
      <c r="G61" s="58"/>
      <c r="H61" s="59"/>
      <c r="I61" s="179"/>
      <c r="J61" s="55"/>
      <c r="K61" s="169"/>
      <c r="L61" s="60"/>
      <c r="M61" s="60"/>
      <c r="N61" s="60"/>
      <c r="O61" s="61"/>
      <c r="P61" s="60"/>
      <c r="Q61" s="60"/>
      <c r="R61" s="60"/>
      <c r="S61" s="61"/>
      <c r="T61" s="61"/>
      <c r="U61" s="56"/>
      <c r="V61" s="144"/>
      <c r="W61" s="145"/>
      <c r="X61" s="6"/>
      <c r="Y61" s="4" t="s">
        <v>59</v>
      </c>
      <c r="Z61" s="4" t="s">
        <v>59</v>
      </c>
      <c r="AA61" s="139" t="s">
        <v>175</v>
      </c>
      <c r="AB61" s="139" t="s">
        <v>176</v>
      </c>
      <c r="AC61" s="139" t="s">
        <v>168</v>
      </c>
      <c r="AD61" s="139" t="s">
        <v>169</v>
      </c>
      <c r="AE61" s="139" t="s">
        <v>170</v>
      </c>
      <c r="AF61" s="139" t="s">
        <v>171</v>
      </c>
      <c r="AG61" s="139" t="s">
        <v>172</v>
      </c>
      <c r="AH61" s="139" t="s">
        <v>173</v>
      </c>
      <c r="AI61" s="139" t="s">
        <v>174</v>
      </c>
      <c r="AJ61" s="139"/>
      <c r="AK61" s="140"/>
      <c r="AL61" s="140"/>
      <c r="AM61" s="140"/>
      <c r="AN61" s="140"/>
      <c r="AO61" s="140"/>
      <c r="AP61" s="99"/>
      <c r="AQ61" s="99"/>
      <c r="AR61" s="99"/>
      <c r="AS61" s="99"/>
      <c r="AT61" s="99"/>
      <c r="AU61" s="99"/>
      <c r="AV61" s="99"/>
      <c r="AW61" s="99"/>
      <c r="AX61" s="99"/>
      <c r="AY61" s="99"/>
      <c r="AZ61" s="99"/>
      <c r="BA61" s="99"/>
      <c r="BB61" s="99"/>
      <c r="BC61" s="99"/>
      <c r="BD61" s="99"/>
      <c r="BE61" s="99"/>
      <c r="BF61" s="99"/>
      <c r="BG61" s="99"/>
      <c r="BH61" s="99"/>
      <c r="BI61" s="99"/>
      <c r="BJ61" s="99"/>
      <c r="BK61" s="99"/>
      <c r="BL61" s="99"/>
      <c r="BM61" s="99"/>
      <c r="BN61" s="99"/>
      <c r="BO61" s="99"/>
      <c r="BP61" s="99"/>
      <c r="BQ61" s="99"/>
      <c r="BR61" s="99"/>
      <c r="BS61" s="99"/>
      <c r="BT61" s="99"/>
      <c r="BU61" s="99"/>
      <c r="BV61" s="99"/>
      <c r="BW61" s="99"/>
      <c r="BX61" s="6"/>
      <c r="BY61" s="6"/>
      <c r="BZ61" s="6"/>
      <c r="CA61" s="6"/>
      <c r="CB61" s="6"/>
      <c r="CC61" s="6"/>
      <c r="CD61" s="6"/>
      <c r="CE61" s="6"/>
      <c r="CF61" s="6"/>
      <c r="CG61" s="6"/>
      <c r="CH61" s="8"/>
      <c r="CI61" s="8"/>
      <c r="CJ61" s="8"/>
      <c r="CK61" s="8"/>
      <c r="CL61" s="8"/>
      <c r="CM61" s="8"/>
      <c r="CN61" s="8"/>
      <c r="CO61" s="8"/>
      <c r="CP61" s="8"/>
      <c r="CQ61" s="8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</row>
    <row r="62" spans="1:122" s="157" customFormat="1" ht="27.95" customHeight="1" x14ac:dyDescent="0.2">
      <c r="A62" s="152"/>
      <c r="B62" s="188" t="s">
        <v>215</v>
      </c>
      <c r="C62" s="188"/>
      <c r="D62" s="188"/>
      <c r="E62" s="188"/>
      <c r="F62" s="188"/>
      <c r="G62" s="188"/>
      <c r="H62" s="188"/>
      <c r="I62" s="188"/>
      <c r="J62" s="188"/>
      <c r="K62" s="188"/>
      <c r="L62" s="188"/>
      <c r="M62" s="188"/>
      <c r="N62" s="188"/>
      <c r="O62" s="188"/>
      <c r="P62" s="188"/>
      <c r="Q62" s="188"/>
      <c r="R62" s="188"/>
      <c r="S62" s="188"/>
      <c r="T62" s="188"/>
      <c r="U62" s="188"/>
      <c r="V62" s="188"/>
      <c r="W62" s="188"/>
      <c r="X62" s="122"/>
      <c r="Y62" s="4" t="s">
        <v>59</v>
      </c>
      <c r="Z62" s="4" t="s">
        <v>59</v>
      </c>
      <c r="AA62" s="139"/>
      <c r="AB62" s="139"/>
      <c r="AC62" s="139"/>
      <c r="AD62" s="139"/>
      <c r="AE62" s="139"/>
      <c r="AF62" s="139"/>
      <c r="AG62" s="139"/>
      <c r="AH62" s="139"/>
      <c r="AI62" s="139"/>
      <c r="AJ62" s="153"/>
      <c r="AK62" s="154"/>
      <c r="AL62" s="154"/>
      <c r="AM62" s="154"/>
      <c r="AN62" s="154"/>
      <c r="AO62" s="154"/>
      <c r="AP62" s="155"/>
      <c r="AQ62" s="155"/>
      <c r="AR62" s="155"/>
      <c r="AS62" s="155"/>
      <c r="AT62" s="155"/>
      <c r="AU62" s="155"/>
      <c r="AV62" s="155"/>
      <c r="AW62" s="155"/>
      <c r="AX62" s="155"/>
      <c r="AY62" s="155"/>
      <c r="AZ62" s="155"/>
      <c r="BA62" s="155"/>
      <c r="BB62" s="155"/>
      <c r="BC62" s="155"/>
      <c r="BD62" s="155"/>
      <c r="BE62" s="155"/>
      <c r="BF62" s="155"/>
      <c r="BG62" s="155"/>
      <c r="BH62" s="155"/>
      <c r="BI62" s="155"/>
      <c r="BJ62" s="155"/>
      <c r="BK62" s="155"/>
      <c r="BL62" s="155"/>
      <c r="BM62" s="155"/>
      <c r="BN62" s="155"/>
      <c r="BO62" s="155"/>
      <c r="BP62" s="155"/>
      <c r="BQ62" s="155"/>
      <c r="BR62" s="155"/>
      <c r="BS62" s="155"/>
      <c r="BT62" s="155"/>
      <c r="BU62" s="155"/>
      <c r="BV62" s="155"/>
      <c r="BW62" s="155"/>
      <c r="BX62" s="156"/>
      <c r="BY62" s="156"/>
      <c r="BZ62" s="156"/>
      <c r="CA62" s="156"/>
      <c r="CB62" s="156"/>
      <c r="CC62" s="156"/>
      <c r="CD62" s="156"/>
      <c r="CE62" s="156"/>
      <c r="CF62" s="156"/>
      <c r="CG62" s="156"/>
      <c r="CH62" s="156"/>
      <c r="CI62" s="156"/>
      <c r="CJ62" s="156"/>
      <c r="CK62" s="156"/>
      <c r="CL62" s="156"/>
      <c r="CM62" s="156"/>
      <c r="CN62" s="156"/>
      <c r="CO62" s="156"/>
      <c r="CP62" s="156"/>
      <c r="CQ62" s="156"/>
      <c r="CR62" s="156"/>
      <c r="CS62" s="156"/>
      <c r="CT62" s="156"/>
      <c r="CU62" s="156"/>
      <c r="CV62" s="156"/>
      <c r="CW62" s="156"/>
      <c r="CX62" s="156"/>
      <c r="CY62" s="156"/>
      <c r="CZ62" s="156"/>
      <c r="DA62" s="156"/>
      <c r="DB62" s="156"/>
      <c r="DC62" s="156"/>
      <c r="DD62" s="156"/>
      <c r="DE62" s="156"/>
      <c r="DF62" s="156"/>
      <c r="DG62" s="156"/>
      <c r="DH62" s="156"/>
      <c r="DI62" s="156"/>
      <c r="DJ62" s="156"/>
      <c r="DK62" s="156"/>
      <c r="DL62" s="156"/>
      <c r="DM62" s="156"/>
      <c r="DN62" s="156"/>
      <c r="DO62" s="156"/>
      <c r="DP62" s="156"/>
      <c r="DQ62" s="156"/>
      <c r="DR62" s="156"/>
    </row>
    <row r="63" spans="1:122" s="10" customFormat="1" ht="5.0999999999999996" customHeight="1" thickBot="1" x14ac:dyDescent="0.25">
      <c r="A63" s="7"/>
      <c r="B63" s="123"/>
      <c r="C63" s="124"/>
      <c r="D63" s="125"/>
      <c r="E63" s="125"/>
      <c r="F63" s="126"/>
      <c r="G63" s="127"/>
      <c r="H63" s="128"/>
      <c r="I63" s="173"/>
      <c r="J63" s="129"/>
      <c r="K63" s="130"/>
      <c r="L63" s="131"/>
      <c r="M63" s="131"/>
      <c r="N63" s="131"/>
      <c r="O63" s="132"/>
      <c r="P63" s="131"/>
      <c r="Q63" s="131"/>
      <c r="R63" s="131"/>
      <c r="S63" s="132"/>
      <c r="T63" s="132"/>
      <c r="U63" s="125"/>
      <c r="V63" s="133"/>
      <c r="W63" s="134"/>
      <c r="X63" s="6"/>
      <c r="Y63" s="4" t="s">
        <v>59</v>
      </c>
      <c r="Z63" s="4" t="s">
        <v>59</v>
      </c>
      <c r="AA63" s="139" t="s">
        <v>175</v>
      </c>
      <c r="AB63" s="139" t="s">
        <v>176</v>
      </c>
      <c r="AC63" s="139" t="s">
        <v>168</v>
      </c>
      <c r="AD63" s="139" t="s">
        <v>169</v>
      </c>
      <c r="AE63" s="139" t="s">
        <v>170</v>
      </c>
      <c r="AF63" s="139" t="s">
        <v>171</v>
      </c>
      <c r="AG63" s="139" t="s">
        <v>172</v>
      </c>
      <c r="AH63" s="139" t="s">
        <v>173</v>
      </c>
      <c r="AI63" s="139" t="s">
        <v>174</v>
      </c>
      <c r="AJ63" s="139"/>
      <c r="AK63" s="140"/>
      <c r="AL63" s="140"/>
      <c r="AM63" s="140"/>
      <c r="AN63" s="140"/>
      <c r="AO63" s="140"/>
      <c r="AP63" s="99"/>
      <c r="AQ63" s="99"/>
      <c r="AR63" s="99"/>
      <c r="AS63" s="99"/>
      <c r="AT63" s="99"/>
      <c r="AU63" s="99"/>
      <c r="AV63" s="99"/>
      <c r="AW63" s="99"/>
      <c r="AX63" s="99"/>
      <c r="AY63" s="99"/>
      <c r="AZ63" s="99"/>
      <c r="BA63" s="99"/>
      <c r="BB63" s="99"/>
      <c r="BC63" s="99"/>
      <c r="BD63" s="99"/>
      <c r="BE63" s="99"/>
      <c r="BF63" s="99"/>
      <c r="BG63" s="99"/>
      <c r="BH63" s="99"/>
      <c r="BI63" s="99"/>
      <c r="BJ63" s="99"/>
      <c r="BK63" s="99"/>
      <c r="BL63" s="99"/>
      <c r="BM63" s="99"/>
      <c r="BN63" s="99"/>
      <c r="BO63" s="99"/>
      <c r="BP63" s="99"/>
      <c r="BQ63" s="99"/>
      <c r="BR63" s="99"/>
      <c r="BS63" s="99"/>
      <c r="BT63" s="99"/>
      <c r="BU63" s="99"/>
      <c r="BV63" s="99"/>
      <c r="BW63" s="99"/>
      <c r="BX63" s="6"/>
      <c r="BY63" s="6"/>
      <c r="BZ63" s="6"/>
      <c r="CA63" s="6"/>
      <c r="CB63" s="6"/>
      <c r="CC63" s="6"/>
      <c r="CD63" s="6"/>
      <c r="CE63" s="6"/>
      <c r="CF63" s="6"/>
      <c r="CG63" s="6"/>
      <c r="CH63" s="8"/>
      <c r="CI63" s="8"/>
      <c r="CJ63" s="8"/>
      <c r="CK63" s="8"/>
      <c r="CL63" s="8"/>
      <c r="CM63" s="8"/>
      <c r="CN63" s="8"/>
      <c r="CO63" s="8"/>
      <c r="CP63" s="8"/>
      <c r="CQ63" s="8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</row>
    <row r="64" spans="1:122" s="19" customFormat="1" ht="18" customHeight="1" thickBot="1" x14ac:dyDescent="0.25">
      <c r="A64" s="16"/>
      <c r="B64" s="146" t="s">
        <v>9</v>
      </c>
      <c r="C64" s="148" t="s">
        <v>10</v>
      </c>
      <c r="D64" s="148" t="s">
        <v>7</v>
      </c>
      <c r="E64" s="148" t="s">
        <v>60</v>
      </c>
      <c r="F64" s="189" t="s">
        <v>0</v>
      </c>
      <c r="G64" s="189"/>
      <c r="H64" s="148" t="s">
        <v>12</v>
      </c>
      <c r="I64" s="174" t="s">
        <v>11</v>
      </c>
      <c r="J64" s="149" t="s">
        <v>4</v>
      </c>
      <c r="K64" s="149" t="s">
        <v>1</v>
      </c>
      <c r="L64" s="185">
        <v>1</v>
      </c>
      <c r="M64" s="186">
        <v>2</v>
      </c>
      <c r="N64" s="187">
        <v>3</v>
      </c>
      <c r="O64" s="150" t="s">
        <v>13</v>
      </c>
      <c r="P64" s="185">
        <v>1</v>
      </c>
      <c r="Q64" s="186">
        <v>2</v>
      </c>
      <c r="R64" s="187">
        <v>3</v>
      </c>
      <c r="S64" s="150" t="s">
        <v>14</v>
      </c>
      <c r="T64" s="151" t="s">
        <v>2</v>
      </c>
      <c r="U64" s="149" t="s">
        <v>106</v>
      </c>
      <c r="V64" s="149" t="s">
        <v>8</v>
      </c>
      <c r="W64" s="146" t="s">
        <v>3</v>
      </c>
      <c r="X64" s="66"/>
      <c r="Y64" s="4">
        <v>5</v>
      </c>
      <c r="Z64" s="4">
        <v>5</v>
      </c>
      <c r="AA64" s="138"/>
      <c r="AB64" s="138"/>
      <c r="AC64" s="138"/>
      <c r="AD64" s="138"/>
      <c r="AE64" s="138"/>
      <c r="AF64" s="138"/>
      <c r="AG64" s="138"/>
      <c r="AH64" s="138"/>
      <c r="AI64" s="138"/>
      <c r="AJ64" s="138"/>
      <c r="AK64" s="138"/>
      <c r="AL64" s="138"/>
      <c r="AM64" s="138"/>
      <c r="AN64" s="138"/>
      <c r="AO64" s="138"/>
      <c r="AP64" s="100"/>
      <c r="AQ64" s="100"/>
      <c r="AR64" s="100"/>
      <c r="AS64" s="100"/>
      <c r="AT64" s="100"/>
      <c r="AU64" s="100"/>
      <c r="AV64" s="100"/>
      <c r="AW64" s="100"/>
      <c r="AX64" s="100"/>
      <c r="AY64" s="100"/>
      <c r="AZ64" s="100"/>
      <c r="BA64" s="100"/>
      <c r="BB64" s="100"/>
      <c r="BC64" s="100"/>
      <c r="BD64" s="100"/>
      <c r="BE64" s="100"/>
      <c r="BF64" s="100"/>
      <c r="BG64" s="100"/>
      <c r="BH64" s="100"/>
      <c r="BI64" s="100"/>
      <c r="BJ64" s="18"/>
      <c r="BK64" s="18"/>
      <c r="BL64" s="18"/>
      <c r="BM64" s="18"/>
      <c r="BN64" s="18"/>
      <c r="BO64" s="18"/>
      <c r="BP64" s="18"/>
      <c r="BQ64" s="18"/>
      <c r="BR64" s="18"/>
      <c r="BS64" s="18"/>
      <c r="BT64" s="18"/>
      <c r="BU64" s="18"/>
      <c r="BV64" s="18"/>
      <c r="BW64" s="18"/>
      <c r="BX64" s="18"/>
      <c r="BY64" s="18"/>
      <c r="BZ64" s="18"/>
      <c r="CA64" s="18"/>
      <c r="CB64" s="18"/>
      <c r="CC64" s="18"/>
      <c r="CD64" s="18"/>
      <c r="CE64" s="18"/>
      <c r="CF64" s="18"/>
      <c r="CG64" s="18"/>
      <c r="CH64" s="18"/>
      <c r="CI64" s="18"/>
      <c r="CJ64" s="18"/>
      <c r="CK64" s="18"/>
      <c r="CL64" s="18"/>
      <c r="CM64" s="18"/>
      <c r="CN64" s="18"/>
      <c r="CO64" s="18"/>
      <c r="CP64" s="18"/>
      <c r="CQ64" s="18"/>
      <c r="CR64" s="18"/>
      <c r="CS64" s="18"/>
      <c r="CT64" s="18"/>
      <c r="CU64" s="18"/>
      <c r="CV64" s="18"/>
      <c r="CW64" s="18"/>
      <c r="CX64" s="18"/>
      <c r="CY64" s="18"/>
      <c r="CZ64" s="18"/>
      <c r="DA64" s="18"/>
      <c r="DB64" s="18"/>
      <c r="DC64" s="18"/>
      <c r="DD64" s="18"/>
      <c r="DE64" s="18"/>
      <c r="DF64" s="18"/>
    </row>
    <row r="65" spans="1:122" s="10" customFormat="1" ht="5.0999999999999996" customHeight="1" thickBot="1" x14ac:dyDescent="0.25">
      <c r="A65" s="7"/>
      <c r="B65" s="164"/>
      <c r="C65" s="165"/>
      <c r="D65" s="40"/>
      <c r="E65" s="40"/>
      <c r="F65" s="41"/>
      <c r="G65" s="42"/>
      <c r="H65" s="43"/>
      <c r="I65" s="175"/>
      <c r="J65" s="39"/>
      <c r="K65" s="166"/>
      <c r="L65" s="44"/>
      <c r="M65" s="44"/>
      <c r="N65" s="44"/>
      <c r="O65" s="45"/>
      <c r="P65" s="44"/>
      <c r="Q65" s="44"/>
      <c r="R65" s="44"/>
      <c r="S65" s="45"/>
      <c r="T65" s="45"/>
      <c r="U65" s="40"/>
      <c r="V65" s="47"/>
      <c r="W65" s="46"/>
      <c r="X65" s="6"/>
      <c r="Y65" s="4" t="s">
        <v>59</v>
      </c>
      <c r="Z65" s="4" t="s">
        <v>59</v>
      </c>
      <c r="AA65" s="139"/>
      <c r="AB65" s="139"/>
      <c r="AC65" s="139"/>
      <c r="AD65" s="139"/>
      <c r="AE65" s="139"/>
      <c r="AF65" s="139"/>
      <c r="AG65" s="139"/>
      <c r="AH65" s="139"/>
      <c r="AI65" s="139"/>
      <c r="AJ65" s="139"/>
      <c r="AK65" s="140"/>
      <c r="AL65" s="140"/>
      <c r="AM65" s="140"/>
      <c r="AN65" s="140"/>
      <c r="AO65" s="140"/>
      <c r="AP65" s="99"/>
      <c r="AQ65" s="99"/>
      <c r="AR65" s="99"/>
      <c r="AS65" s="99"/>
      <c r="AT65" s="99"/>
      <c r="AU65" s="99"/>
      <c r="AV65" s="99"/>
      <c r="AW65" s="99"/>
      <c r="AX65" s="99"/>
      <c r="AY65" s="99"/>
      <c r="AZ65" s="99"/>
      <c r="BA65" s="99"/>
      <c r="BB65" s="99"/>
      <c r="BC65" s="99"/>
      <c r="BD65" s="99"/>
      <c r="BE65" s="99"/>
      <c r="BF65" s="99"/>
      <c r="BG65" s="99"/>
      <c r="BH65" s="99"/>
      <c r="BI65" s="99"/>
      <c r="BJ65" s="99"/>
      <c r="BK65" s="99"/>
      <c r="BL65" s="99"/>
      <c r="BM65" s="99"/>
      <c r="BN65" s="99"/>
      <c r="BO65" s="99"/>
      <c r="BP65" s="99"/>
      <c r="BQ65" s="99"/>
      <c r="BR65" s="99"/>
      <c r="BS65" s="99"/>
      <c r="BT65" s="99"/>
      <c r="BU65" s="99"/>
      <c r="BV65" s="99"/>
      <c r="BW65" s="99"/>
      <c r="BX65" s="6"/>
      <c r="BY65" s="6"/>
      <c r="BZ65" s="6"/>
      <c r="CA65" s="6"/>
      <c r="CB65" s="6"/>
      <c r="CC65" s="6"/>
      <c r="CD65" s="6"/>
      <c r="CE65" s="6"/>
      <c r="CF65" s="6"/>
      <c r="CG65" s="6"/>
      <c r="CH65" s="8"/>
      <c r="CI65" s="8"/>
      <c r="CJ65" s="8"/>
      <c r="CK65" s="8"/>
      <c r="CL65" s="8"/>
      <c r="CM65" s="8"/>
      <c r="CN65" s="8"/>
      <c r="CO65" s="8"/>
      <c r="CP65" s="8"/>
      <c r="CQ65" s="8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</row>
    <row r="66" spans="1:122" s="4" customFormat="1" ht="30" customHeight="1" x14ac:dyDescent="0.2">
      <c r="B66" s="107" t="s">
        <v>141</v>
      </c>
      <c r="C66" s="30">
        <v>422253</v>
      </c>
      <c r="D66" s="120">
        <v>1</v>
      </c>
      <c r="E66" s="88" t="s">
        <v>118</v>
      </c>
      <c r="F66" s="32" t="s">
        <v>220</v>
      </c>
      <c r="G66" s="33" t="s">
        <v>221</v>
      </c>
      <c r="H66" s="92">
        <v>2006</v>
      </c>
      <c r="I66" s="177" t="s">
        <v>222</v>
      </c>
      <c r="J66" s="31" t="s">
        <v>118</v>
      </c>
      <c r="K66" s="105">
        <v>57.45</v>
      </c>
      <c r="L66" s="110">
        <v>39</v>
      </c>
      <c r="M66" s="114">
        <v>41</v>
      </c>
      <c r="N66" s="114">
        <v>43</v>
      </c>
      <c r="O66" s="53">
        <v>84</v>
      </c>
      <c r="P66" s="112">
        <v>55</v>
      </c>
      <c r="Q66" s="112">
        <v>56</v>
      </c>
      <c r="R66" s="112">
        <v>58</v>
      </c>
      <c r="S66" s="53">
        <v>114</v>
      </c>
      <c r="T66" s="54">
        <v>198</v>
      </c>
      <c r="U66" s="103" t="s">
        <v>107</v>
      </c>
      <c r="V66" s="91" t="s">
        <v>105</v>
      </c>
      <c r="W66" s="67">
        <v>275.22715999302125</v>
      </c>
      <c r="X66" s="68"/>
      <c r="Y66" s="4">
        <v>84</v>
      </c>
      <c r="Z66" s="4">
        <v>114</v>
      </c>
      <c r="AA66" s="141"/>
      <c r="AB66" s="141"/>
      <c r="AC66" s="141"/>
      <c r="AD66" s="141"/>
      <c r="AE66" s="141"/>
      <c r="AF66" s="141"/>
      <c r="AG66" s="141"/>
      <c r="AH66" s="141"/>
      <c r="AI66" s="141"/>
      <c r="AJ66" s="141"/>
      <c r="AK66" s="141"/>
      <c r="AL66" s="141"/>
      <c r="AM66" s="141"/>
      <c r="AN66" s="141"/>
      <c r="AO66" s="141"/>
      <c r="AP66" s="101"/>
      <c r="AQ66" s="101"/>
      <c r="AR66" s="101"/>
      <c r="AS66" s="101"/>
      <c r="AT66" s="101"/>
      <c r="AU66" s="101"/>
      <c r="AV66" s="101"/>
      <c r="AW66" s="101"/>
      <c r="AX66" s="101"/>
      <c r="AY66" s="101"/>
      <c r="AZ66" s="101"/>
      <c r="BA66" s="101"/>
      <c r="BB66" s="101"/>
      <c r="BC66" s="101"/>
      <c r="BD66" s="101"/>
      <c r="BE66" s="101"/>
      <c r="BF66" s="101"/>
      <c r="BG66" s="101"/>
      <c r="BH66" s="101"/>
      <c r="BI66" s="101"/>
    </row>
    <row r="67" spans="1:122" s="4" customFormat="1" ht="30" customHeight="1" x14ac:dyDescent="0.2">
      <c r="B67" s="107" t="s">
        <v>124</v>
      </c>
      <c r="C67" s="30">
        <v>424013</v>
      </c>
      <c r="D67" s="120">
        <v>2</v>
      </c>
      <c r="E67" s="88" t="s">
        <v>118</v>
      </c>
      <c r="F67" s="32" t="s">
        <v>223</v>
      </c>
      <c r="G67" s="33" t="s">
        <v>224</v>
      </c>
      <c r="H67" s="92">
        <v>2005</v>
      </c>
      <c r="I67" s="177" t="s">
        <v>127</v>
      </c>
      <c r="J67" s="31" t="s">
        <v>118</v>
      </c>
      <c r="K67" s="105">
        <v>54.1</v>
      </c>
      <c r="L67" s="110">
        <v>25</v>
      </c>
      <c r="M67" s="114">
        <v>27</v>
      </c>
      <c r="N67" s="114">
        <v>29</v>
      </c>
      <c r="O67" s="53">
        <v>56</v>
      </c>
      <c r="P67" s="112">
        <v>34</v>
      </c>
      <c r="Q67" s="112">
        <v>35</v>
      </c>
      <c r="R67" s="112">
        <v>36</v>
      </c>
      <c r="S67" s="53">
        <v>71</v>
      </c>
      <c r="T67" s="54">
        <v>127</v>
      </c>
      <c r="U67" s="103" t="s">
        <v>107</v>
      </c>
      <c r="V67" s="91" t="s">
        <v>105</v>
      </c>
      <c r="W67" s="67">
        <v>184.00625818225612</v>
      </c>
      <c r="X67" s="68"/>
      <c r="Y67" s="4">
        <v>56</v>
      </c>
      <c r="Z67" s="4">
        <v>71</v>
      </c>
      <c r="AA67" s="141"/>
      <c r="AB67" s="141"/>
      <c r="AC67" s="141"/>
      <c r="AD67" s="141"/>
      <c r="AE67" s="141"/>
      <c r="AF67" s="141"/>
      <c r="AG67" s="141"/>
      <c r="AH67" s="141"/>
      <c r="AI67" s="141"/>
      <c r="AJ67" s="141"/>
      <c r="AK67" s="141"/>
      <c r="AL67" s="141"/>
      <c r="AM67" s="141"/>
      <c r="AN67" s="141"/>
      <c r="AO67" s="141"/>
      <c r="AP67" s="101"/>
      <c r="AQ67" s="101"/>
      <c r="AR67" s="101"/>
      <c r="AS67" s="101"/>
      <c r="AT67" s="101"/>
      <c r="AU67" s="101"/>
      <c r="AV67" s="101"/>
      <c r="AW67" s="101"/>
      <c r="AX67" s="101"/>
      <c r="AY67" s="101"/>
      <c r="AZ67" s="101"/>
      <c r="BA67" s="101"/>
      <c r="BB67" s="101"/>
      <c r="BC67" s="101"/>
      <c r="BD67" s="101"/>
      <c r="BE67" s="101"/>
      <c r="BF67" s="101"/>
      <c r="BG67" s="101"/>
      <c r="BH67" s="101"/>
      <c r="BI67" s="101"/>
    </row>
    <row r="68" spans="1:122" s="4" customFormat="1" ht="30" customHeight="1" x14ac:dyDescent="0.2">
      <c r="B68" s="107" t="s">
        <v>124</v>
      </c>
      <c r="C68" s="30">
        <v>426400</v>
      </c>
      <c r="D68" s="120">
        <v>3</v>
      </c>
      <c r="E68" s="88" t="s">
        <v>118</v>
      </c>
      <c r="F68" s="32" t="s">
        <v>218</v>
      </c>
      <c r="G68" s="33" t="s">
        <v>219</v>
      </c>
      <c r="H68" s="92">
        <v>2005</v>
      </c>
      <c r="I68" s="177" t="s">
        <v>127</v>
      </c>
      <c r="J68" s="31" t="s">
        <v>118</v>
      </c>
      <c r="K68" s="105">
        <v>55.05</v>
      </c>
      <c r="L68" s="110">
        <v>24</v>
      </c>
      <c r="M68" s="114">
        <v>26</v>
      </c>
      <c r="N68" s="114">
        <v>27</v>
      </c>
      <c r="O68" s="53">
        <v>53</v>
      </c>
      <c r="P68" s="112">
        <v>34</v>
      </c>
      <c r="Q68" s="52">
        <v>-35</v>
      </c>
      <c r="R68" s="112">
        <v>35</v>
      </c>
      <c r="S68" s="53">
        <v>69</v>
      </c>
      <c r="T68" s="54">
        <v>122</v>
      </c>
      <c r="U68" s="103" t="s">
        <v>107</v>
      </c>
      <c r="V68" s="91" t="s">
        <v>105</v>
      </c>
      <c r="W68" s="67">
        <v>174.60748096092115</v>
      </c>
      <c r="X68" s="68"/>
      <c r="Y68" s="4">
        <v>53</v>
      </c>
      <c r="Z68" s="4">
        <v>69</v>
      </c>
      <c r="AA68" s="141"/>
      <c r="AB68" s="141"/>
      <c r="AC68" s="141"/>
      <c r="AD68" s="141"/>
      <c r="AE68" s="141"/>
      <c r="AF68" s="141"/>
      <c r="AG68" s="141"/>
      <c r="AH68" s="141"/>
      <c r="AI68" s="141"/>
      <c r="AJ68" s="141"/>
      <c r="AK68" s="141"/>
      <c r="AL68" s="141"/>
      <c r="AM68" s="141"/>
      <c r="AN68" s="141"/>
      <c r="AO68" s="141"/>
      <c r="AP68" s="101"/>
      <c r="AQ68" s="101"/>
      <c r="AR68" s="101"/>
      <c r="AS68" s="101"/>
      <c r="AT68" s="101"/>
      <c r="AU68" s="101"/>
      <c r="AV68" s="101"/>
      <c r="AW68" s="101"/>
      <c r="AX68" s="101"/>
      <c r="AY68" s="101"/>
      <c r="AZ68" s="101"/>
      <c r="BA68" s="101"/>
      <c r="BB68" s="101"/>
      <c r="BC68" s="101"/>
      <c r="BD68" s="101"/>
      <c r="BE68" s="101"/>
      <c r="BF68" s="101"/>
      <c r="BG68" s="101"/>
      <c r="BH68" s="101"/>
      <c r="BI68" s="101"/>
    </row>
    <row r="69" spans="1:122" s="4" customFormat="1" ht="30" customHeight="1" x14ac:dyDescent="0.2">
      <c r="B69" s="107" t="s">
        <v>124</v>
      </c>
      <c r="C69" s="48">
        <v>427039</v>
      </c>
      <c r="D69" s="120">
        <v>4</v>
      </c>
      <c r="E69" s="88" t="s">
        <v>118</v>
      </c>
      <c r="F69" s="50" t="s">
        <v>189</v>
      </c>
      <c r="G69" s="51" t="s">
        <v>196</v>
      </c>
      <c r="H69" s="92">
        <v>2007</v>
      </c>
      <c r="I69" s="177" t="s">
        <v>191</v>
      </c>
      <c r="J69" s="49" t="s">
        <v>118</v>
      </c>
      <c r="K69" s="105">
        <v>56.2</v>
      </c>
      <c r="L69" s="110">
        <v>22</v>
      </c>
      <c r="M69" s="114">
        <v>24</v>
      </c>
      <c r="N69" s="114">
        <v>26</v>
      </c>
      <c r="O69" s="53">
        <v>50</v>
      </c>
      <c r="P69" s="112">
        <v>31</v>
      </c>
      <c r="Q69" s="52">
        <v>-33</v>
      </c>
      <c r="R69" s="112">
        <v>33</v>
      </c>
      <c r="S69" s="53">
        <v>64</v>
      </c>
      <c r="T69" s="54">
        <v>114</v>
      </c>
      <c r="U69" s="103" t="s">
        <v>107</v>
      </c>
      <c r="V69" s="91" t="s">
        <v>105</v>
      </c>
      <c r="W69" s="67">
        <v>160.8417399559394</v>
      </c>
      <c r="X69" s="68"/>
      <c r="Y69" s="4">
        <v>50</v>
      </c>
      <c r="Z69" s="4">
        <v>64</v>
      </c>
      <c r="AA69" s="141"/>
      <c r="AB69" s="141"/>
      <c r="AC69" s="141"/>
      <c r="AD69" s="141"/>
      <c r="AE69" s="141"/>
      <c r="AF69" s="141"/>
      <c r="AG69" s="141"/>
      <c r="AH69" s="141"/>
      <c r="AI69" s="141"/>
      <c r="AJ69" s="141"/>
      <c r="AK69" s="141"/>
      <c r="AL69" s="141"/>
      <c r="AM69" s="141"/>
      <c r="AN69" s="141"/>
      <c r="AO69" s="141"/>
      <c r="AP69" s="101"/>
      <c r="AQ69" s="101"/>
      <c r="AR69" s="101"/>
      <c r="AS69" s="101"/>
      <c r="AT69" s="101"/>
      <c r="AU69" s="101"/>
      <c r="AV69" s="101"/>
      <c r="AW69" s="101"/>
      <c r="AX69" s="101"/>
      <c r="AY69" s="101"/>
      <c r="AZ69" s="101"/>
      <c r="BA69" s="101"/>
      <c r="BB69" s="101"/>
      <c r="BC69" s="101"/>
      <c r="BD69" s="101"/>
      <c r="BE69" s="101"/>
      <c r="BF69" s="101"/>
      <c r="BG69" s="101"/>
      <c r="BH69" s="101"/>
      <c r="BI69" s="101"/>
    </row>
    <row r="70" spans="1:122" s="4" customFormat="1" ht="30" customHeight="1" thickBot="1" x14ac:dyDescent="0.25">
      <c r="B70" s="107" t="s">
        <v>227</v>
      </c>
      <c r="C70" s="30">
        <v>431149</v>
      </c>
      <c r="D70" s="120">
        <v>5</v>
      </c>
      <c r="E70" s="88" t="s">
        <v>118</v>
      </c>
      <c r="F70" s="32" t="s">
        <v>225</v>
      </c>
      <c r="G70" s="33" t="s">
        <v>226</v>
      </c>
      <c r="H70" s="92">
        <v>2005</v>
      </c>
      <c r="I70" s="177" t="s">
        <v>200</v>
      </c>
      <c r="J70" s="31" t="s">
        <v>118</v>
      </c>
      <c r="K70" s="105">
        <v>56.85</v>
      </c>
      <c r="L70" s="110">
        <v>14</v>
      </c>
      <c r="M70" s="34">
        <v>-16</v>
      </c>
      <c r="N70" s="114">
        <v>16</v>
      </c>
      <c r="O70" s="53">
        <v>30</v>
      </c>
      <c r="P70" s="112">
        <v>19</v>
      </c>
      <c r="Q70" s="112">
        <v>21</v>
      </c>
      <c r="R70" s="112">
        <v>23</v>
      </c>
      <c r="S70" s="53">
        <v>44</v>
      </c>
      <c r="T70" s="54">
        <v>74</v>
      </c>
      <c r="U70" s="103" t="s">
        <v>107</v>
      </c>
      <c r="V70" s="91" t="s">
        <v>105</v>
      </c>
      <c r="W70" s="67">
        <v>103.59213316891477</v>
      </c>
      <c r="X70" s="68"/>
      <c r="Y70" s="4">
        <v>30</v>
      </c>
      <c r="Z70" s="4">
        <v>44</v>
      </c>
      <c r="AA70" s="141"/>
      <c r="AB70" s="141"/>
      <c r="AC70" s="141"/>
      <c r="AD70" s="141"/>
      <c r="AE70" s="141"/>
      <c r="AF70" s="141"/>
      <c r="AG70" s="141"/>
      <c r="AH70" s="141"/>
      <c r="AI70" s="141"/>
      <c r="AJ70" s="141"/>
      <c r="AK70" s="141"/>
      <c r="AL70" s="141"/>
      <c r="AM70" s="141"/>
      <c r="AN70" s="141"/>
      <c r="AO70" s="141"/>
      <c r="AP70" s="101"/>
      <c r="AQ70" s="101"/>
      <c r="AR70" s="101"/>
      <c r="AS70" s="101"/>
      <c r="AT70" s="101"/>
      <c r="AU70" s="101"/>
      <c r="AV70" s="101"/>
      <c r="AW70" s="101"/>
      <c r="AX70" s="101"/>
      <c r="AY70" s="101"/>
      <c r="AZ70" s="101"/>
      <c r="BA70" s="101"/>
      <c r="BB70" s="101"/>
      <c r="BC70" s="101"/>
      <c r="BD70" s="101"/>
      <c r="BE70" s="101"/>
      <c r="BF70" s="101"/>
      <c r="BG70" s="101"/>
      <c r="BH70" s="101"/>
      <c r="BI70" s="101"/>
    </row>
    <row r="71" spans="1:122" s="10" customFormat="1" ht="5.0999999999999996" customHeight="1" x14ac:dyDescent="0.2">
      <c r="A71" s="7"/>
      <c r="B71" s="167"/>
      <c r="C71" s="168"/>
      <c r="D71" s="56"/>
      <c r="E71" s="56"/>
      <c r="F71" s="57"/>
      <c r="G71" s="58"/>
      <c r="H71" s="59"/>
      <c r="I71" s="179"/>
      <c r="J71" s="55"/>
      <c r="K71" s="169"/>
      <c r="L71" s="60"/>
      <c r="M71" s="60"/>
      <c r="N71" s="60"/>
      <c r="O71" s="61"/>
      <c r="P71" s="60"/>
      <c r="Q71" s="60"/>
      <c r="R71" s="60"/>
      <c r="S71" s="61"/>
      <c r="T71" s="61"/>
      <c r="U71" s="56"/>
      <c r="V71" s="144"/>
      <c r="W71" s="145"/>
      <c r="X71" s="6"/>
      <c r="Y71" s="4" t="s">
        <v>59</v>
      </c>
      <c r="Z71" s="4" t="s">
        <v>59</v>
      </c>
      <c r="AA71" s="139" t="s">
        <v>175</v>
      </c>
      <c r="AB71" s="139" t="s">
        <v>176</v>
      </c>
      <c r="AC71" s="139" t="s">
        <v>168</v>
      </c>
      <c r="AD71" s="139" t="s">
        <v>169</v>
      </c>
      <c r="AE71" s="139" t="s">
        <v>170</v>
      </c>
      <c r="AF71" s="139" t="s">
        <v>171</v>
      </c>
      <c r="AG71" s="139" t="s">
        <v>172</v>
      </c>
      <c r="AH71" s="139" t="s">
        <v>173</v>
      </c>
      <c r="AI71" s="139" t="s">
        <v>174</v>
      </c>
      <c r="AJ71" s="139"/>
      <c r="AK71" s="140"/>
      <c r="AL71" s="140"/>
      <c r="AM71" s="140"/>
      <c r="AN71" s="140"/>
      <c r="AO71" s="140"/>
      <c r="AP71" s="99"/>
      <c r="AQ71" s="99"/>
      <c r="AR71" s="99"/>
      <c r="AS71" s="99"/>
      <c r="AT71" s="99"/>
      <c r="AU71" s="99"/>
      <c r="AV71" s="99"/>
      <c r="AW71" s="99"/>
      <c r="AX71" s="99"/>
      <c r="AY71" s="99"/>
      <c r="AZ71" s="99"/>
      <c r="BA71" s="99"/>
      <c r="BB71" s="99"/>
      <c r="BC71" s="99"/>
      <c r="BD71" s="99"/>
      <c r="BE71" s="99"/>
      <c r="BF71" s="99"/>
      <c r="BG71" s="99"/>
      <c r="BH71" s="99"/>
      <c r="BI71" s="99"/>
      <c r="BJ71" s="99"/>
      <c r="BK71" s="99"/>
      <c r="BL71" s="99"/>
      <c r="BM71" s="99"/>
      <c r="BN71" s="99"/>
      <c r="BO71" s="99"/>
      <c r="BP71" s="99"/>
      <c r="BQ71" s="99"/>
      <c r="BR71" s="99"/>
      <c r="BS71" s="99"/>
      <c r="BT71" s="99"/>
      <c r="BU71" s="99"/>
      <c r="BV71" s="99"/>
      <c r="BW71" s="99"/>
      <c r="BX71" s="6"/>
      <c r="BY71" s="6"/>
      <c r="BZ71" s="6"/>
      <c r="CA71" s="6"/>
      <c r="CB71" s="6"/>
      <c r="CC71" s="6"/>
      <c r="CD71" s="6"/>
      <c r="CE71" s="6"/>
      <c r="CF71" s="6"/>
      <c r="CG71" s="6"/>
      <c r="CH71" s="8"/>
      <c r="CI71" s="8"/>
      <c r="CJ71" s="8"/>
      <c r="CK71" s="8"/>
      <c r="CL71" s="8"/>
      <c r="CM71" s="8"/>
      <c r="CN71" s="8"/>
      <c r="CO71" s="8"/>
      <c r="CP71" s="8"/>
      <c r="CQ71" s="8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</row>
    <row r="72" spans="1:122" s="157" customFormat="1" ht="27.95" customHeight="1" x14ac:dyDescent="0.2">
      <c r="A72" s="152"/>
      <c r="B72" s="188" t="s">
        <v>216</v>
      </c>
      <c r="C72" s="188"/>
      <c r="D72" s="188"/>
      <c r="E72" s="188"/>
      <c r="F72" s="188"/>
      <c r="G72" s="188"/>
      <c r="H72" s="188"/>
      <c r="I72" s="188"/>
      <c r="J72" s="188"/>
      <c r="K72" s="188"/>
      <c r="L72" s="188"/>
      <c r="M72" s="188"/>
      <c r="N72" s="188"/>
      <c r="O72" s="188"/>
      <c r="P72" s="188"/>
      <c r="Q72" s="188"/>
      <c r="R72" s="188"/>
      <c r="S72" s="188"/>
      <c r="T72" s="188"/>
      <c r="U72" s="188"/>
      <c r="V72" s="188"/>
      <c r="W72" s="188"/>
      <c r="X72" s="122"/>
      <c r="Y72" s="4" t="s">
        <v>59</v>
      </c>
      <c r="Z72" s="4" t="s">
        <v>59</v>
      </c>
      <c r="AA72" s="139"/>
      <c r="AB72" s="139"/>
      <c r="AC72" s="139"/>
      <c r="AD72" s="139"/>
      <c r="AE72" s="139"/>
      <c r="AF72" s="139"/>
      <c r="AG72" s="139"/>
      <c r="AH72" s="139"/>
      <c r="AI72" s="139"/>
      <c r="AJ72" s="153"/>
      <c r="AK72" s="154"/>
      <c r="AL72" s="154"/>
      <c r="AM72" s="154"/>
      <c r="AN72" s="154"/>
      <c r="AO72" s="154"/>
      <c r="AP72" s="155"/>
      <c r="AQ72" s="155"/>
      <c r="AR72" s="155"/>
      <c r="AS72" s="155"/>
      <c r="AT72" s="155"/>
      <c r="AU72" s="155"/>
      <c r="AV72" s="155"/>
      <c r="AW72" s="155"/>
      <c r="AX72" s="155"/>
      <c r="AY72" s="155"/>
      <c r="AZ72" s="155"/>
      <c r="BA72" s="155"/>
      <c r="BB72" s="155"/>
      <c r="BC72" s="155"/>
      <c r="BD72" s="155"/>
      <c r="BE72" s="155"/>
      <c r="BF72" s="155"/>
      <c r="BG72" s="155"/>
      <c r="BH72" s="155"/>
      <c r="BI72" s="155"/>
      <c r="BJ72" s="155"/>
      <c r="BK72" s="155"/>
      <c r="BL72" s="155"/>
      <c r="BM72" s="155"/>
      <c r="BN72" s="155"/>
      <c r="BO72" s="155"/>
      <c r="BP72" s="155"/>
      <c r="BQ72" s="155"/>
      <c r="BR72" s="155"/>
      <c r="BS72" s="155"/>
      <c r="BT72" s="155"/>
      <c r="BU72" s="155"/>
      <c r="BV72" s="155"/>
      <c r="BW72" s="155"/>
      <c r="BX72" s="156"/>
      <c r="BY72" s="156"/>
      <c r="BZ72" s="156"/>
      <c r="CA72" s="156"/>
      <c r="CB72" s="156"/>
      <c r="CC72" s="156"/>
      <c r="CD72" s="156"/>
      <c r="CE72" s="156"/>
      <c r="CF72" s="156"/>
      <c r="CG72" s="156"/>
      <c r="CH72" s="156"/>
      <c r="CI72" s="156"/>
      <c r="CJ72" s="156"/>
      <c r="CK72" s="156"/>
      <c r="CL72" s="156"/>
      <c r="CM72" s="156"/>
      <c r="CN72" s="156"/>
      <c r="CO72" s="156"/>
      <c r="CP72" s="156"/>
      <c r="CQ72" s="156"/>
      <c r="CR72" s="156"/>
      <c r="CS72" s="156"/>
      <c r="CT72" s="156"/>
      <c r="CU72" s="156"/>
      <c r="CV72" s="156"/>
      <c r="CW72" s="156"/>
      <c r="CX72" s="156"/>
      <c r="CY72" s="156"/>
      <c r="CZ72" s="156"/>
      <c r="DA72" s="156"/>
      <c r="DB72" s="156"/>
      <c r="DC72" s="156"/>
      <c r="DD72" s="156"/>
      <c r="DE72" s="156"/>
      <c r="DF72" s="156"/>
      <c r="DG72" s="156"/>
      <c r="DH72" s="156"/>
      <c r="DI72" s="156"/>
      <c r="DJ72" s="156"/>
      <c r="DK72" s="156"/>
      <c r="DL72" s="156"/>
      <c r="DM72" s="156"/>
      <c r="DN72" s="156"/>
      <c r="DO72" s="156"/>
      <c r="DP72" s="156"/>
      <c r="DQ72" s="156"/>
      <c r="DR72" s="156"/>
    </row>
    <row r="73" spans="1:122" s="10" customFormat="1" ht="5.0999999999999996" customHeight="1" thickBot="1" x14ac:dyDescent="0.25">
      <c r="A73" s="7"/>
      <c r="B73" s="123"/>
      <c r="C73" s="124"/>
      <c r="D73" s="125"/>
      <c r="E73" s="125"/>
      <c r="F73" s="126"/>
      <c r="G73" s="127"/>
      <c r="H73" s="128"/>
      <c r="I73" s="173"/>
      <c r="J73" s="129"/>
      <c r="K73" s="130"/>
      <c r="L73" s="131"/>
      <c r="M73" s="131"/>
      <c r="N73" s="131"/>
      <c r="O73" s="132"/>
      <c r="P73" s="131"/>
      <c r="Q73" s="131"/>
      <c r="R73" s="131"/>
      <c r="S73" s="132"/>
      <c r="T73" s="132"/>
      <c r="U73" s="125"/>
      <c r="V73" s="133"/>
      <c r="W73" s="134"/>
      <c r="X73" s="6"/>
      <c r="Y73" s="4" t="s">
        <v>59</v>
      </c>
      <c r="Z73" s="4" t="s">
        <v>59</v>
      </c>
      <c r="AA73" s="139" t="s">
        <v>175</v>
      </c>
      <c r="AB73" s="139" t="s">
        <v>176</v>
      </c>
      <c r="AC73" s="139" t="s">
        <v>168</v>
      </c>
      <c r="AD73" s="139" t="s">
        <v>169</v>
      </c>
      <c r="AE73" s="139" t="s">
        <v>170</v>
      </c>
      <c r="AF73" s="139" t="s">
        <v>171</v>
      </c>
      <c r="AG73" s="139" t="s">
        <v>172</v>
      </c>
      <c r="AH73" s="139" t="s">
        <v>173</v>
      </c>
      <c r="AI73" s="139" t="s">
        <v>174</v>
      </c>
      <c r="AJ73" s="139"/>
      <c r="AK73" s="140"/>
      <c r="AL73" s="140"/>
      <c r="AM73" s="140"/>
      <c r="AN73" s="140"/>
      <c r="AO73" s="140"/>
      <c r="AP73" s="99"/>
      <c r="AQ73" s="99"/>
      <c r="AR73" s="99"/>
      <c r="AS73" s="99"/>
      <c r="AT73" s="99"/>
      <c r="AU73" s="99"/>
      <c r="AV73" s="99"/>
      <c r="AW73" s="99"/>
      <c r="AX73" s="99"/>
      <c r="AY73" s="99"/>
      <c r="AZ73" s="99"/>
      <c r="BA73" s="99"/>
      <c r="BB73" s="99"/>
      <c r="BC73" s="99"/>
      <c r="BD73" s="99"/>
      <c r="BE73" s="99"/>
      <c r="BF73" s="99"/>
      <c r="BG73" s="99"/>
      <c r="BH73" s="99"/>
      <c r="BI73" s="99"/>
      <c r="BJ73" s="99"/>
      <c r="BK73" s="99"/>
      <c r="BL73" s="99"/>
      <c r="BM73" s="99"/>
      <c r="BN73" s="99"/>
      <c r="BO73" s="99"/>
      <c r="BP73" s="99"/>
      <c r="BQ73" s="99"/>
      <c r="BR73" s="99"/>
      <c r="BS73" s="99"/>
      <c r="BT73" s="99"/>
      <c r="BU73" s="99"/>
      <c r="BV73" s="99"/>
      <c r="BW73" s="99"/>
      <c r="BX73" s="6"/>
      <c r="BY73" s="6"/>
      <c r="BZ73" s="6"/>
      <c r="CA73" s="6"/>
      <c r="CB73" s="6"/>
      <c r="CC73" s="6"/>
      <c r="CD73" s="6"/>
      <c r="CE73" s="6"/>
      <c r="CF73" s="6"/>
      <c r="CG73" s="6"/>
      <c r="CH73" s="8"/>
      <c r="CI73" s="8"/>
      <c r="CJ73" s="8"/>
      <c r="CK73" s="8"/>
      <c r="CL73" s="8"/>
      <c r="CM73" s="8"/>
      <c r="CN73" s="8"/>
      <c r="CO73" s="8"/>
      <c r="CP73" s="8"/>
      <c r="CQ73" s="8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</row>
    <row r="74" spans="1:122" s="19" customFormat="1" ht="18" customHeight="1" thickBot="1" x14ac:dyDescent="0.25">
      <c r="A74" s="16"/>
      <c r="B74" s="146" t="s">
        <v>9</v>
      </c>
      <c r="C74" s="184" t="s">
        <v>10</v>
      </c>
      <c r="D74" s="184" t="s">
        <v>7</v>
      </c>
      <c r="E74" s="184" t="s">
        <v>60</v>
      </c>
      <c r="F74" s="189" t="s">
        <v>0</v>
      </c>
      <c r="G74" s="189"/>
      <c r="H74" s="184" t="s">
        <v>12</v>
      </c>
      <c r="I74" s="174" t="s">
        <v>11</v>
      </c>
      <c r="J74" s="149" t="s">
        <v>4</v>
      </c>
      <c r="K74" s="149" t="s">
        <v>1</v>
      </c>
      <c r="L74" s="185">
        <v>1</v>
      </c>
      <c r="M74" s="186">
        <v>2</v>
      </c>
      <c r="N74" s="187">
        <v>3</v>
      </c>
      <c r="O74" s="150" t="s">
        <v>13</v>
      </c>
      <c r="P74" s="185">
        <v>1</v>
      </c>
      <c r="Q74" s="186">
        <v>2</v>
      </c>
      <c r="R74" s="187">
        <v>3</v>
      </c>
      <c r="S74" s="150" t="s">
        <v>14</v>
      </c>
      <c r="T74" s="151" t="s">
        <v>2</v>
      </c>
      <c r="U74" s="149" t="s">
        <v>106</v>
      </c>
      <c r="V74" s="149" t="s">
        <v>8</v>
      </c>
      <c r="W74" s="146" t="s">
        <v>3</v>
      </c>
      <c r="X74" s="66"/>
      <c r="Y74" s="4">
        <v>5</v>
      </c>
      <c r="Z74" s="4">
        <v>5</v>
      </c>
      <c r="AA74" s="138"/>
      <c r="AB74" s="138"/>
      <c r="AC74" s="138"/>
      <c r="AD74" s="138"/>
      <c r="AE74" s="138"/>
      <c r="AF74" s="138"/>
      <c r="AG74" s="138"/>
      <c r="AH74" s="138"/>
      <c r="AI74" s="138"/>
      <c r="AJ74" s="138"/>
      <c r="AK74" s="138"/>
      <c r="AL74" s="138"/>
      <c r="AM74" s="138"/>
      <c r="AN74" s="138"/>
      <c r="AO74" s="138"/>
      <c r="AP74" s="100"/>
      <c r="AQ74" s="100"/>
      <c r="AR74" s="100"/>
      <c r="AS74" s="100"/>
      <c r="AT74" s="100"/>
      <c r="AU74" s="100"/>
      <c r="AV74" s="100"/>
      <c r="AW74" s="100"/>
      <c r="AX74" s="100"/>
      <c r="AY74" s="100"/>
      <c r="AZ74" s="100"/>
      <c r="BA74" s="100"/>
      <c r="BB74" s="100"/>
      <c r="BC74" s="100"/>
      <c r="BD74" s="100"/>
      <c r="BE74" s="100"/>
      <c r="BF74" s="100"/>
      <c r="BG74" s="100"/>
      <c r="BH74" s="100"/>
      <c r="BI74" s="100"/>
      <c r="BJ74" s="18"/>
      <c r="BK74" s="18"/>
      <c r="BL74" s="18"/>
      <c r="BM74" s="18"/>
      <c r="BN74" s="18"/>
      <c r="BO74" s="18"/>
      <c r="BP74" s="18"/>
      <c r="BQ74" s="18"/>
      <c r="BR74" s="18"/>
      <c r="BS74" s="18"/>
      <c r="BT74" s="18"/>
      <c r="BU74" s="18"/>
      <c r="BV74" s="18"/>
      <c r="BW74" s="18"/>
      <c r="BX74" s="18"/>
      <c r="BY74" s="18"/>
      <c r="BZ74" s="18"/>
      <c r="CA74" s="18"/>
      <c r="CB74" s="18"/>
      <c r="CC74" s="18"/>
      <c r="CD74" s="18"/>
      <c r="CE74" s="18"/>
      <c r="CF74" s="18"/>
      <c r="CG74" s="18"/>
      <c r="CH74" s="18"/>
      <c r="CI74" s="18"/>
      <c r="CJ74" s="18"/>
      <c r="CK74" s="18"/>
      <c r="CL74" s="18"/>
      <c r="CM74" s="18"/>
      <c r="CN74" s="18"/>
      <c r="CO74" s="18"/>
      <c r="CP74" s="18"/>
      <c r="CQ74" s="18"/>
      <c r="CR74" s="18"/>
      <c r="CS74" s="18"/>
      <c r="CT74" s="18"/>
      <c r="CU74" s="18"/>
      <c r="CV74" s="18"/>
      <c r="CW74" s="18"/>
      <c r="CX74" s="18"/>
      <c r="CY74" s="18"/>
      <c r="CZ74" s="18"/>
      <c r="DA74" s="18"/>
      <c r="DB74" s="18"/>
      <c r="DC74" s="18"/>
      <c r="DD74" s="18"/>
      <c r="DE74" s="18"/>
      <c r="DF74" s="18"/>
    </row>
    <row r="75" spans="1:122" s="10" customFormat="1" ht="5.0999999999999996" customHeight="1" thickBot="1" x14ac:dyDescent="0.25">
      <c r="A75" s="7"/>
      <c r="B75" s="164"/>
      <c r="C75" s="165"/>
      <c r="D75" s="40"/>
      <c r="E75" s="40"/>
      <c r="F75" s="41"/>
      <c r="G75" s="42"/>
      <c r="H75" s="43"/>
      <c r="I75" s="175"/>
      <c r="J75" s="39"/>
      <c r="K75" s="166"/>
      <c r="L75" s="44"/>
      <c r="M75" s="44"/>
      <c r="N75" s="44"/>
      <c r="O75" s="45"/>
      <c r="P75" s="44"/>
      <c r="Q75" s="44"/>
      <c r="R75" s="44"/>
      <c r="S75" s="45"/>
      <c r="T75" s="45"/>
      <c r="U75" s="40"/>
      <c r="V75" s="47"/>
      <c r="W75" s="46"/>
      <c r="X75" s="6"/>
      <c r="Y75" s="4" t="str">
        <f t="shared" ref="Y75:Y81" si="0">IF(L75=0," ",MAXA(L75+M75,M75+N75,L75+N75))</f>
        <v xml:space="preserve"> </v>
      </c>
      <c r="Z75" s="4" t="str">
        <f t="shared" ref="Z75:Z81" si="1">IF(P75=0," ",MAXA(P75+Q75,Q75+R75,P75+R75))</f>
        <v xml:space="preserve"> </v>
      </c>
      <c r="AA75" s="139"/>
      <c r="AB75" s="139"/>
      <c r="AC75" s="139"/>
      <c r="AD75" s="139"/>
      <c r="AE75" s="139"/>
      <c r="AF75" s="139"/>
      <c r="AG75" s="139"/>
      <c r="AH75" s="139"/>
      <c r="AI75" s="139"/>
      <c r="AJ75" s="139"/>
      <c r="AK75" s="140"/>
      <c r="AL75" s="140"/>
      <c r="AM75" s="140"/>
      <c r="AN75" s="140"/>
      <c r="AO75" s="140"/>
      <c r="AP75" s="99"/>
      <c r="AQ75" s="99"/>
      <c r="AR75" s="99"/>
      <c r="AS75" s="99"/>
      <c r="AT75" s="99"/>
      <c r="AU75" s="99"/>
      <c r="AV75" s="99"/>
      <c r="AW75" s="99"/>
      <c r="AX75" s="99"/>
      <c r="AY75" s="99"/>
      <c r="AZ75" s="99"/>
      <c r="BA75" s="99"/>
      <c r="BB75" s="99"/>
      <c r="BC75" s="99"/>
      <c r="BD75" s="99"/>
      <c r="BE75" s="99"/>
      <c r="BF75" s="99"/>
      <c r="BG75" s="99"/>
      <c r="BH75" s="99"/>
      <c r="BI75" s="99"/>
      <c r="BJ75" s="99"/>
      <c r="BK75" s="99"/>
      <c r="BL75" s="99"/>
      <c r="BM75" s="99"/>
      <c r="BN75" s="99"/>
      <c r="BO75" s="99"/>
      <c r="BP75" s="99"/>
      <c r="BQ75" s="99"/>
      <c r="BR75" s="99"/>
      <c r="BS75" s="99"/>
      <c r="BT75" s="99"/>
      <c r="BU75" s="99"/>
      <c r="BV75" s="99"/>
      <c r="BW75" s="99"/>
      <c r="BX75" s="6"/>
      <c r="BY75" s="6"/>
      <c r="BZ75" s="6"/>
      <c r="CA75" s="6"/>
      <c r="CB75" s="6"/>
      <c r="CC75" s="6"/>
      <c r="CD75" s="6"/>
      <c r="CE75" s="6"/>
      <c r="CF75" s="6"/>
      <c r="CG75" s="6"/>
      <c r="CH75" s="8"/>
      <c r="CI75" s="8"/>
      <c r="CJ75" s="8"/>
      <c r="CK75" s="8"/>
      <c r="CL75" s="8"/>
      <c r="CM75" s="8"/>
      <c r="CN75" s="8"/>
      <c r="CO75" s="8"/>
      <c r="CP75" s="8"/>
      <c r="CQ75" s="8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</row>
    <row r="76" spans="1:122" s="4" customFormat="1" ht="30" customHeight="1" x14ac:dyDescent="0.2">
      <c r="B76" s="107" t="s">
        <v>124</v>
      </c>
      <c r="C76" s="30">
        <v>404099</v>
      </c>
      <c r="D76" s="120">
        <v>1</v>
      </c>
      <c r="E76" s="88" t="s">
        <v>118</v>
      </c>
      <c r="F76" s="32" t="s">
        <v>228</v>
      </c>
      <c r="G76" s="33" t="s">
        <v>229</v>
      </c>
      <c r="H76" s="92">
        <v>2005</v>
      </c>
      <c r="I76" s="177" t="s">
        <v>127</v>
      </c>
      <c r="J76" s="31" t="s">
        <v>118</v>
      </c>
      <c r="K76" s="105">
        <v>59.3</v>
      </c>
      <c r="L76" s="110">
        <v>39</v>
      </c>
      <c r="M76" s="114">
        <v>40</v>
      </c>
      <c r="N76" s="113">
        <v>-42</v>
      </c>
      <c r="O76" s="53">
        <f t="shared" ref="O76:O82" si="2">IF(Y76&lt;=0,0,Y76)</f>
        <v>79</v>
      </c>
      <c r="P76" s="112">
        <v>48</v>
      </c>
      <c r="Q76" s="111">
        <v>-50</v>
      </c>
      <c r="R76" s="112">
        <v>50</v>
      </c>
      <c r="S76" s="53">
        <f t="shared" ref="S76:S82" si="3">IF(Z76&lt;=0,0,Z76)</f>
        <v>98</v>
      </c>
      <c r="T76" s="54">
        <f t="shared" ref="T76:T82" si="4">IF(E76="","",IF(OR(O76=0,S76=0),0,O76+S76))</f>
        <v>177</v>
      </c>
      <c r="U76" s="103" t="s">
        <v>107</v>
      </c>
      <c r="V76" s="91" t="str">
        <f>IF(H76=0," ",IF(E76="H",IF(AND(H76&gt;2004,H76&lt;2008),VLOOKUP(K76,Minimas!$A$11:$H$29,3),IF(AND(H76&gt;2007,H76&lt;2010),VLOOKUP(K76,Minimas!$A$11:$H$29,2),"ERREUR")),IF(AND(H76&gt;2004,H76&lt;2008),VLOOKUP(K76,Minimas!$H$11:$L$26,3),IF(AND(H76&gt;2007,H76&lt;2010),VLOOKUP(K76,Minimas!$H$11:$L$26,2),"ERREUR"))))</f>
        <v>FM 63</v>
      </c>
      <c r="W76" s="67">
        <f t="shared" ref="W76:W82" si="5">IF(H76=0," ",IF(E76="H",10^(0.75194503*LOG(K76/175.508)^2)*T76,IF(E76="F",10^(0.783497476* LOG(K76/153.655)^2)*T76,"")))</f>
        <v>240.95294926353239</v>
      </c>
      <c r="X76" s="68"/>
      <c r="Y76" s="4">
        <f t="shared" si="0"/>
        <v>79</v>
      </c>
      <c r="Z76" s="4">
        <f t="shared" si="1"/>
        <v>98</v>
      </c>
      <c r="AA76" s="141"/>
      <c r="AB76" s="141"/>
      <c r="AC76" s="141"/>
      <c r="AD76" s="141"/>
      <c r="AE76" s="141"/>
      <c r="AF76" s="141"/>
      <c r="AG76" s="141"/>
      <c r="AH76" s="141"/>
      <c r="AI76" s="141"/>
      <c r="AJ76" s="141"/>
      <c r="AK76" s="141"/>
      <c r="AL76" s="141"/>
      <c r="AM76" s="141"/>
      <c r="AN76" s="141"/>
      <c r="AO76" s="141"/>
      <c r="AP76" s="101"/>
      <c r="AQ76" s="101"/>
      <c r="AR76" s="101"/>
      <c r="AS76" s="101"/>
      <c r="AT76" s="101"/>
      <c r="AU76" s="101"/>
      <c r="AV76" s="101"/>
      <c r="AW76" s="101"/>
      <c r="AX76" s="101"/>
      <c r="AY76" s="101"/>
      <c r="AZ76" s="101"/>
      <c r="BA76" s="101"/>
      <c r="BB76" s="101"/>
      <c r="BC76" s="101"/>
      <c r="BD76" s="101"/>
      <c r="BE76" s="101"/>
      <c r="BF76" s="101"/>
      <c r="BG76" s="101"/>
      <c r="BH76" s="101"/>
      <c r="BI76" s="101"/>
    </row>
    <row r="77" spans="1:122" s="4" customFormat="1" ht="30" customHeight="1" x14ac:dyDescent="0.2">
      <c r="B77" s="107" t="s">
        <v>141</v>
      </c>
      <c r="C77" s="30">
        <v>413010</v>
      </c>
      <c r="D77" s="120">
        <v>2</v>
      </c>
      <c r="E77" s="88" t="s">
        <v>118</v>
      </c>
      <c r="F77" s="32" t="s">
        <v>237</v>
      </c>
      <c r="G77" s="33" t="s">
        <v>238</v>
      </c>
      <c r="H77" s="92">
        <v>2005</v>
      </c>
      <c r="I77" s="177" t="s">
        <v>239</v>
      </c>
      <c r="J77" s="31" t="s">
        <v>118</v>
      </c>
      <c r="K77" s="105">
        <v>62.4</v>
      </c>
      <c r="L77" s="110">
        <v>35</v>
      </c>
      <c r="M77" s="114">
        <v>37</v>
      </c>
      <c r="N77" s="114">
        <v>39</v>
      </c>
      <c r="O77" s="53">
        <f t="shared" si="2"/>
        <v>76</v>
      </c>
      <c r="P77" s="112">
        <v>45</v>
      </c>
      <c r="Q77" s="112">
        <v>47</v>
      </c>
      <c r="R77" s="112">
        <v>49</v>
      </c>
      <c r="S77" s="53">
        <f t="shared" si="3"/>
        <v>96</v>
      </c>
      <c r="T77" s="54">
        <f>IF(E77="","",IF(OR(O77=0,S77=0),0,O77+S77))</f>
        <v>172</v>
      </c>
      <c r="U77" s="103" t="s">
        <v>107</v>
      </c>
      <c r="V77" s="91" t="str">
        <f>IF(H77=0," ",IF(E77="H",IF(AND(H77&gt;2004,H77&lt;2008),VLOOKUP(K77,Minimas!$A$11:$H$29,3),IF(AND(H77&gt;2007,H77&lt;2010),VLOOKUP(K77,Minimas!$A$11:$H$29,2),"ERREUR")),IF(AND(H77&gt;2004,H77&lt;2008),VLOOKUP(K77,Minimas!$H$11:$L$26,3),IF(AND(H77&gt;2007,H77&lt;2010),VLOOKUP(K77,Minimas!$H$11:$L$26,2),"ERREUR"))))</f>
        <v>FM 63</v>
      </c>
      <c r="W77" s="67">
        <f>IF(H77=0," ",IF(E77="H",10^(0.75194503*LOG(K77/175.508)^2)*T77,IF(E77="F",10^(0.783497476* LOG(K77/153.655)^2)*T77,"")))</f>
        <v>226.74216474016697</v>
      </c>
      <c r="X77" s="68"/>
      <c r="Y77" s="4">
        <f t="shared" si="0"/>
        <v>76</v>
      </c>
      <c r="Z77" s="4">
        <f t="shared" si="1"/>
        <v>96</v>
      </c>
      <c r="AA77" s="141"/>
      <c r="AB77" s="141"/>
      <c r="AC77" s="141"/>
      <c r="AD77" s="141"/>
      <c r="AE77" s="141"/>
      <c r="AF77" s="141"/>
      <c r="AG77" s="141"/>
      <c r="AH77" s="141"/>
      <c r="AI77" s="141"/>
      <c r="AJ77" s="141"/>
      <c r="AK77" s="141"/>
      <c r="AL77" s="141"/>
      <c r="AM77" s="141"/>
      <c r="AN77" s="141"/>
      <c r="AO77" s="141"/>
      <c r="AP77" s="101"/>
      <c r="AQ77" s="101"/>
      <c r="AR77" s="101"/>
      <c r="AS77" s="101"/>
      <c r="AT77" s="101"/>
      <c r="AU77" s="101"/>
      <c r="AV77" s="101"/>
      <c r="AW77" s="101"/>
      <c r="AX77" s="101"/>
      <c r="AY77" s="101"/>
      <c r="AZ77" s="101"/>
      <c r="BA77" s="101"/>
      <c r="BB77" s="101"/>
      <c r="BC77" s="101"/>
      <c r="BD77" s="101"/>
      <c r="BE77" s="101"/>
      <c r="BF77" s="101"/>
      <c r="BG77" s="101"/>
      <c r="BH77" s="101"/>
      <c r="BI77" s="101"/>
    </row>
    <row r="78" spans="1:122" s="4" customFormat="1" ht="30" customHeight="1" x14ac:dyDescent="0.2">
      <c r="B78" s="107" t="s">
        <v>230</v>
      </c>
      <c r="C78" s="30">
        <v>402281</v>
      </c>
      <c r="D78" s="120">
        <v>3</v>
      </c>
      <c r="E78" s="88" t="s">
        <v>118</v>
      </c>
      <c r="F78" s="32" t="s">
        <v>231</v>
      </c>
      <c r="G78" s="33" t="s">
        <v>232</v>
      </c>
      <c r="H78" s="92">
        <v>2005</v>
      </c>
      <c r="I78" s="177" t="s">
        <v>233</v>
      </c>
      <c r="J78" s="31" t="s">
        <v>118</v>
      </c>
      <c r="K78" s="105">
        <v>58.95</v>
      </c>
      <c r="L78" s="110">
        <v>34</v>
      </c>
      <c r="M78" s="113">
        <v>-36</v>
      </c>
      <c r="N78" s="114">
        <v>36</v>
      </c>
      <c r="O78" s="53">
        <f t="shared" si="2"/>
        <v>70</v>
      </c>
      <c r="P78" s="112">
        <v>40</v>
      </c>
      <c r="Q78" s="112">
        <v>41</v>
      </c>
      <c r="R78" s="112">
        <v>43</v>
      </c>
      <c r="S78" s="53">
        <f t="shared" si="3"/>
        <v>84</v>
      </c>
      <c r="T78" s="54">
        <f t="shared" si="4"/>
        <v>154</v>
      </c>
      <c r="U78" s="103" t="s">
        <v>107</v>
      </c>
      <c r="V78" s="91" t="str">
        <f>IF(H78=0," ",IF(E78="H",IF(AND(H78&gt;2004,H78&lt;2008),VLOOKUP(K78,Minimas!$A$11:$H$29,3),IF(AND(H78&gt;2007,H78&lt;2010),VLOOKUP(K78,Minimas!$A$11:$H$29,2),"ERREUR")),IF(AND(H78&gt;2004,H78&lt;2008),VLOOKUP(K78,Minimas!$H$11:$L$26,3),IF(AND(H78&gt;2007,H78&lt;2010),VLOOKUP(K78,Minimas!$H$11:$L$26,2),"ERREUR"))))</f>
        <v>FM 63</v>
      </c>
      <c r="W78" s="67">
        <f t="shared" si="5"/>
        <v>210.45083713120712</v>
      </c>
      <c r="X78" s="68"/>
      <c r="Y78" s="4">
        <f t="shared" si="0"/>
        <v>70</v>
      </c>
      <c r="Z78" s="4">
        <f t="shared" si="1"/>
        <v>84</v>
      </c>
      <c r="AA78" s="141"/>
      <c r="AB78" s="141"/>
      <c r="AC78" s="141"/>
      <c r="AD78" s="141"/>
      <c r="AE78" s="141"/>
      <c r="AF78" s="141"/>
      <c r="AG78" s="141"/>
      <c r="AH78" s="141"/>
      <c r="AI78" s="141"/>
      <c r="AJ78" s="141"/>
      <c r="AK78" s="141"/>
      <c r="AL78" s="141"/>
      <c r="AM78" s="141"/>
      <c r="AN78" s="141"/>
      <c r="AO78" s="141"/>
      <c r="AP78" s="101"/>
      <c r="AQ78" s="101"/>
      <c r="AR78" s="101"/>
      <c r="AS78" s="101"/>
      <c r="AT78" s="101"/>
      <c r="AU78" s="101"/>
      <c r="AV78" s="101"/>
      <c r="AW78" s="101"/>
      <c r="AX78" s="101"/>
      <c r="AY78" s="101"/>
      <c r="AZ78" s="101"/>
      <c r="BA78" s="101"/>
      <c r="BB78" s="101"/>
      <c r="BC78" s="101"/>
      <c r="BD78" s="101"/>
      <c r="BE78" s="101"/>
      <c r="BF78" s="101"/>
      <c r="BG78" s="101"/>
      <c r="BH78" s="101"/>
      <c r="BI78" s="101"/>
    </row>
    <row r="79" spans="1:122" s="4" customFormat="1" ht="30" customHeight="1" x14ac:dyDescent="0.2">
      <c r="B79" s="107" t="s">
        <v>124</v>
      </c>
      <c r="C79" s="30">
        <v>424011</v>
      </c>
      <c r="D79" s="120">
        <v>4</v>
      </c>
      <c r="E79" s="88" t="s">
        <v>118</v>
      </c>
      <c r="F79" s="32" t="s">
        <v>240</v>
      </c>
      <c r="G79" s="33" t="s">
        <v>206</v>
      </c>
      <c r="H79" s="92">
        <v>2005</v>
      </c>
      <c r="I79" s="177" t="s">
        <v>127</v>
      </c>
      <c r="J79" s="31" t="s">
        <v>118</v>
      </c>
      <c r="K79" s="105">
        <v>62.15</v>
      </c>
      <c r="L79" s="110">
        <v>24</v>
      </c>
      <c r="M79" s="114">
        <v>26</v>
      </c>
      <c r="N79" s="113">
        <v>-28</v>
      </c>
      <c r="O79" s="53">
        <f t="shared" si="2"/>
        <v>50</v>
      </c>
      <c r="P79" s="112">
        <v>34</v>
      </c>
      <c r="Q79" s="112">
        <v>36</v>
      </c>
      <c r="R79" s="112">
        <v>38</v>
      </c>
      <c r="S79" s="53">
        <f t="shared" si="3"/>
        <v>74</v>
      </c>
      <c r="T79" s="54">
        <f>IF(E79="","",IF(OR(O79=0,S79=0),0,O79+S79))</f>
        <v>124</v>
      </c>
      <c r="U79" s="103" t="s">
        <v>107</v>
      </c>
      <c r="V79" s="91" t="str">
        <f>IF(H79=0," ",IF(E79="H",IF(AND(H79&gt;2004,H79&lt;2008),VLOOKUP(K79,Minimas!$A$11:$H$29,3),IF(AND(H79&gt;2007,H79&lt;2010),VLOOKUP(K79,Minimas!$A$11:$H$29,2),"ERREUR")),IF(AND(H79&gt;2004,H79&lt;2008),VLOOKUP(K79,Minimas!$H$11:$L$26,3),IF(AND(H79&gt;2007,H79&lt;2010),VLOOKUP(K79,Minimas!$H$11:$L$26,2),"ERREUR"))))</f>
        <v>FM 63</v>
      </c>
      <c r="W79" s="67">
        <f>IF(H79=0," ",IF(E79="H",10^(0.75194503*LOG(K79/175.508)^2)*T79,IF(E79="F",10^(0.783497476* LOG(K79/153.655)^2)*T79,"")))</f>
        <v>163.86911374676023</v>
      </c>
      <c r="X79" s="68"/>
      <c r="Y79" s="4">
        <f t="shared" si="0"/>
        <v>50</v>
      </c>
      <c r="Z79" s="4">
        <f t="shared" si="1"/>
        <v>74</v>
      </c>
      <c r="AA79" s="141"/>
      <c r="AB79" s="141"/>
      <c r="AC79" s="141"/>
      <c r="AD79" s="141"/>
      <c r="AE79" s="141"/>
      <c r="AF79" s="141"/>
      <c r="AG79" s="141"/>
      <c r="AH79" s="141"/>
      <c r="AI79" s="141"/>
      <c r="AJ79" s="141"/>
      <c r="AK79" s="141"/>
      <c r="AL79" s="141"/>
      <c r="AM79" s="141"/>
      <c r="AN79" s="141"/>
      <c r="AO79" s="141"/>
      <c r="AP79" s="101"/>
      <c r="AQ79" s="101"/>
      <c r="AR79" s="101"/>
      <c r="AS79" s="101"/>
      <c r="AT79" s="101"/>
      <c r="AU79" s="101"/>
      <c r="AV79" s="101"/>
      <c r="AW79" s="101"/>
      <c r="AX79" s="101"/>
      <c r="AY79" s="101"/>
      <c r="AZ79" s="101"/>
      <c r="BA79" s="101"/>
      <c r="BB79" s="101"/>
      <c r="BC79" s="101"/>
      <c r="BD79" s="101"/>
      <c r="BE79" s="101"/>
      <c r="BF79" s="101"/>
      <c r="BG79" s="101"/>
      <c r="BH79" s="101"/>
      <c r="BI79" s="101"/>
    </row>
    <row r="80" spans="1:122" s="4" customFormat="1" ht="30" customHeight="1" x14ac:dyDescent="0.2">
      <c r="B80" s="107" t="s">
        <v>117</v>
      </c>
      <c r="C80" s="30">
        <v>415248</v>
      </c>
      <c r="D80" s="120">
        <v>5</v>
      </c>
      <c r="E80" s="88" t="s">
        <v>118</v>
      </c>
      <c r="F80" s="32" t="s">
        <v>241</v>
      </c>
      <c r="G80" s="33" t="s">
        <v>242</v>
      </c>
      <c r="H80" s="92">
        <v>2006</v>
      </c>
      <c r="I80" s="177" t="s">
        <v>187</v>
      </c>
      <c r="J80" s="31" t="s">
        <v>118</v>
      </c>
      <c r="K80" s="105">
        <v>59.35</v>
      </c>
      <c r="L80" s="110">
        <v>21</v>
      </c>
      <c r="M80" s="114">
        <v>23</v>
      </c>
      <c r="N80" s="114">
        <v>25</v>
      </c>
      <c r="O80" s="53">
        <f t="shared" si="2"/>
        <v>48</v>
      </c>
      <c r="P80" s="112">
        <v>26</v>
      </c>
      <c r="Q80" s="112">
        <v>28</v>
      </c>
      <c r="R80" s="111">
        <v>-30</v>
      </c>
      <c r="S80" s="53">
        <f t="shared" si="3"/>
        <v>54</v>
      </c>
      <c r="T80" s="54">
        <f>IF(E80="","",IF(OR(O80=0,S80=0),0,O80+S80))</f>
        <v>102</v>
      </c>
      <c r="U80" s="103" t="s">
        <v>107</v>
      </c>
      <c r="V80" s="91" t="str">
        <f>IF(H80=0," ",IF(E80="H",IF(AND(H80&gt;2004,H80&lt;2008),VLOOKUP(K80,Minimas!$A$11:$H$29,3),IF(AND(H80&gt;2007,H80&lt;2010),VLOOKUP(K80,Minimas!$A$11:$H$29,2),"ERREUR")),IF(AND(H80&gt;2004,H80&lt;2008),VLOOKUP(K80,Minimas!$H$11:$L$26,3),IF(AND(H80&gt;2007,H80&lt;2010),VLOOKUP(K80,Minimas!$H$11:$L$26,2),"ERREUR"))))</f>
        <v>FM 63</v>
      </c>
      <c r="W80" s="67">
        <f>IF(H80=0," ",IF(E80="H",10^(0.75194503*LOG(K80/175.508)^2)*T80,IF(E80="F",10^(0.783497476* LOG(K80/153.655)^2)*T80,"")))</f>
        <v>138.77846879566616</v>
      </c>
      <c r="X80" s="68"/>
      <c r="Y80" s="4">
        <f t="shared" si="0"/>
        <v>48</v>
      </c>
      <c r="Z80" s="4">
        <f t="shared" si="1"/>
        <v>54</v>
      </c>
      <c r="AA80" s="141"/>
      <c r="AB80" s="141"/>
      <c r="AC80" s="141"/>
      <c r="AD80" s="141"/>
      <c r="AE80" s="141"/>
      <c r="AF80" s="141"/>
      <c r="AG80" s="141"/>
      <c r="AH80" s="141"/>
      <c r="AI80" s="141"/>
      <c r="AJ80" s="141"/>
      <c r="AK80" s="141"/>
      <c r="AL80" s="141"/>
      <c r="AM80" s="141"/>
      <c r="AN80" s="141"/>
      <c r="AO80" s="141"/>
      <c r="AP80" s="101"/>
      <c r="AQ80" s="101"/>
      <c r="AR80" s="101"/>
      <c r="AS80" s="101"/>
      <c r="AT80" s="101"/>
      <c r="AU80" s="101"/>
      <c r="AV80" s="101"/>
      <c r="AW80" s="101"/>
      <c r="AX80" s="101"/>
      <c r="AY80" s="101"/>
      <c r="AZ80" s="101"/>
      <c r="BA80" s="101"/>
      <c r="BB80" s="101"/>
      <c r="BC80" s="101"/>
      <c r="BD80" s="101"/>
      <c r="BE80" s="101"/>
      <c r="BF80" s="101"/>
      <c r="BG80" s="101"/>
      <c r="BH80" s="101"/>
      <c r="BI80" s="101"/>
    </row>
    <row r="81" spans="1:122" s="4" customFormat="1" ht="30" customHeight="1" x14ac:dyDescent="0.2">
      <c r="B81" s="107" t="s">
        <v>230</v>
      </c>
      <c r="C81" s="30">
        <v>423139</v>
      </c>
      <c r="D81" s="120" t="s">
        <v>180</v>
      </c>
      <c r="E81" s="88" t="s">
        <v>118</v>
      </c>
      <c r="F81" s="32" t="s">
        <v>234</v>
      </c>
      <c r="G81" s="33" t="s">
        <v>235</v>
      </c>
      <c r="H81" s="92">
        <v>2005</v>
      </c>
      <c r="I81" s="177" t="s">
        <v>236</v>
      </c>
      <c r="J81" s="31" t="s">
        <v>118</v>
      </c>
      <c r="K81" s="105">
        <v>62</v>
      </c>
      <c r="L81" s="110">
        <v>19</v>
      </c>
      <c r="M81" s="114">
        <v>21</v>
      </c>
      <c r="N81" s="113">
        <v>-22</v>
      </c>
      <c r="O81" s="53">
        <f t="shared" si="2"/>
        <v>40</v>
      </c>
      <c r="P81" s="111">
        <v>-22</v>
      </c>
      <c r="Q81" s="112">
        <v>22</v>
      </c>
      <c r="R81" s="111">
        <v>-24</v>
      </c>
      <c r="S81" s="53">
        <f t="shared" si="3"/>
        <v>0</v>
      </c>
      <c r="T81" s="54">
        <f t="shared" si="4"/>
        <v>0</v>
      </c>
      <c r="U81" s="103" t="s">
        <v>107</v>
      </c>
      <c r="V81" s="91" t="str">
        <f>IF(H81=0," ",IF(E81="H",IF(AND(H81&gt;2004,H81&lt;2008),VLOOKUP(K81,Minimas!$A$11:$H$29,3),IF(AND(H81&gt;2007,H81&lt;2010),VLOOKUP(K81,Minimas!$A$11:$H$29,2),"ERREUR")),IF(AND(H81&gt;2004,H81&lt;2008),VLOOKUP(K81,Minimas!$H$11:$L$26,3),IF(AND(H81&gt;2007,H81&lt;2010),VLOOKUP(K81,Minimas!$H$11:$L$26,2),"ERREUR"))))</f>
        <v>FM 63</v>
      </c>
      <c r="W81" s="67">
        <f t="shared" si="5"/>
        <v>0</v>
      </c>
      <c r="X81" s="68"/>
      <c r="Y81" s="4">
        <f t="shared" si="0"/>
        <v>40</v>
      </c>
      <c r="Z81" s="4">
        <f t="shared" si="1"/>
        <v>0</v>
      </c>
      <c r="AA81" s="141"/>
      <c r="AB81" s="141"/>
      <c r="AC81" s="141"/>
      <c r="AD81" s="141"/>
      <c r="AE81" s="141"/>
      <c r="AF81" s="141"/>
      <c r="AG81" s="141"/>
      <c r="AH81" s="141"/>
      <c r="AI81" s="141"/>
      <c r="AJ81" s="141"/>
      <c r="AK81" s="141"/>
      <c r="AL81" s="141"/>
      <c r="AM81" s="141"/>
      <c r="AN81" s="141"/>
      <c r="AO81" s="141"/>
      <c r="AP81" s="101"/>
      <c r="AQ81" s="101"/>
      <c r="AR81" s="101"/>
      <c r="AS81" s="101"/>
      <c r="AT81" s="101"/>
      <c r="AU81" s="101"/>
      <c r="AV81" s="101"/>
      <c r="AW81" s="101"/>
      <c r="AX81" s="101"/>
      <c r="AY81" s="101"/>
      <c r="AZ81" s="101"/>
      <c r="BA81" s="101"/>
      <c r="BB81" s="101"/>
      <c r="BC81" s="101"/>
      <c r="BD81" s="101"/>
      <c r="BE81" s="101"/>
      <c r="BF81" s="101"/>
      <c r="BG81" s="101"/>
      <c r="BH81" s="101"/>
      <c r="BI81" s="101"/>
    </row>
    <row r="82" spans="1:122" s="4" customFormat="1" ht="30" customHeight="1" thickBot="1" x14ac:dyDescent="0.25">
      <c r="B82" s="107" t="s">
        <v>124</v>
      </c>
      <c r="C82" s="30">
        <v>434720</v>
      </c>
      <c r="D82" s="120" t="s">
        <v>180</v>
      </c>
      <c r="E82" s="88" t="s">
        <v>118</v>
      </c>
      <c r="F82" s="32" t="s">
        <v>243</v>
      </c>
      <c r="G82" s="33" t="s">
        <v>244</v>
      </c>
      <c r="H82" s="92">
        <v>2007</v>
      </c>
      <c r="I82" s="177" t="s">
        <v>245</v>
      </c>
      <c r="J82" s="31" t="s">
        <v>118</v>
      </c>
      <c r="K82" s="105">
        <v>58.6</v>
      </c>
      <c r="L82" s="110">
        <v>17</v>
      </c>
      <c r="M82" s="114">
        <v>18</v>
      </c>
      <c r="N82" s="114">
        <v>20</v>
      </c>
      <c r="O82" s="53">
        <f t="shared" si="2"/>
        <v>38</v>
      </c>
      <c r="P82" s="112">
        <v>22</v>
      </c>
      <c r="Q82" s="111">
        <v>-23</v>
      </c>
      <c r="R82" s="111">
        <v>-23</v>
      </c>
      <c r="S82" s="53">
        <f t="shared" si="3"/>
        <v>0</v>
      </c>
      <c r="T82" s="54">
        <f t="shared" si="4"/>
        <v>0</v>
      </c>
      <c r="U82" s="103" t="s">
        <v>107</v>
      </c>
      <c r="V82" s="91" t="str">
        <f>IF(H82=0," ",IF(E82="H",IF(AND(H82&gt;2004,H82&lt;2008),VLOOKUP(K82,Minimas!$A$11:$H$29,3),IF(AND(H82&gt;2007,H82&lt;2010),VLOOKUP(K82,Minimas!$A$11:$H$29,2),"ERREUR")),IF(AND(H82&gt;2004,H82&lt;2008),VLOOKUP(K82,Minimas!$H$11:$L$26,3),IF(AND(H82&gt;2007,H82&lt;2010),VLOOKUP(K82,Minimas!$H$11:$L$26,2),"ERREUR"))))</f>
        <v>FM 63</v>
      </c>
      <c r="W82" s="67">
        <f t="shared" si="5"/>
        <v>0</v>
      </c>
      <c r="X82" s="68"/>
      <c r="Y82" s="4">
        <f t="shared" ref="Y82:Y87" si="6">IF(L82=0," ",MAXA(L82+M82,M82+N82,L82+N82))</f>
        <v>38</v>
      </c>
      <c r="Z82" s="4">
        <f t="shared" ref="Z82:Z87" si="7">IF(P82=0," ",MAXA(P82+Q82,Q82+R82,P82+R82))</f>
        <v>-1</v>
      </c>
      <c r="AA82" s="141"/>
      <c r="AB82" s="141"/>
      <c r="AC82" s="141"/>
      <c r="AD82" s="141"/>
      <c r="AE82" s="141"/>
      <c r="AF82" s="141"/>
      <c r="AG82" s="141"/>
      <c r="AH82" s="141"/>
      <c r="AI82" s="141"/>
      <c r="AJ82" s="141"/>
      <c r="AK82" s="141"/>
      <c r="AL82" s="141"/>
      <c r="AM82" s="141"/>
      <c r="AN82" s="141"/>
      <c r="AO82" s="141"/>
      <c r="AP82" s="101"/>
      <c r="AQ82" s="101"/>
      <c r="AR82" s="101"/>
      <c r="AS82" s="101"/>
      <c r="AT82" s="101"/>
      <c r="AU82" s="101"/>
      <c r="AV82" s="101"/>
      <c r="AW82" s="101"/>
      <c r="AX82" s="101"/>
      <c r="AY82" s="101"/>
      <c r="AZ82" s="101"/>
      <c r="BA82" s="101"/>
      <c r="BB82" s="101"/>
      <c r="BC82" s="101"/>
      <c r="BD82" s="101"/>
      <c r="BE82" s="101"/>
      <c r="BF82" s="101"/>
      <c r="BG82" s="101"/>
      <c r="BH82" s="101"/>
      <c r="BI82" s="101"/>
    </row>
    <row r="83" spans="1:122" s="10" customFormat="1" ht="5.0999999999999996" customHeight="1" x14ac:dyDescent="0.2">
      <c r="A83" s="7"/>
      <c r="B83" s="167"/>
      <c r="C83" s="168"/>
      <c r="D83" s="56"/>
      <c r="E83" s="56"/>
      <c r="F83" s="57"/>
      <c r="G83" s="58"/>
      <c r="H83" s="59"/>
      <c r="I83" s="179"/>
      <c r="J83" s="55"/>
      <c r="K83" s="169"/>
      <c r="L83" s="60"/>
      <c r="M83" s="60"/>
      <c r="N83" s="60"/>
      <c r="O83" s="61"/>
      <c r="P83" s="60"/>
      <c r="Q83" s="60"/>
      <c r="R83" s="60"/>
      <c r="S83" s="61"/>
      <c r="T83" s="61"/>
      <c r="U83" s="56"/>
      <c r="V83" s="144"/>
      <c r="W83" s="145"/>
      <c r="X83" s="6"/>
      <c r="Y83" s="4" t="str">
        <f t="shared" si="6"/>
        <v xml:space="preserve"> </v>
      </c>
      <c r="Z83" s="4" t="str">
        <f t="shared" si="7"/>
        <v xml:space="preserve"> </v>
      </c>
      <c r="AA83" s="139" t="s">
        <v>175</v>
      </c>
      <c r="AB83" s="139" t="s">
        <v>176</v>
      </c>
      <c r="AC83" s="139" t="s">
        <v>168</v>
      </c>
      <c r="AD83" s="139" t="s">
        <v>169</v>
      </c>
      <c r="AE83" s="139" t="s">
        <v>170</v>
      </c>
      <c r="AF83" s="139" t="s">
        <v>171</v>
      </c>
      <c r="AG83" s="139" t="s">
        <v>172</v>
      </c>
      <c r="AH83" s="139" t="s">
        <v>173</v>
      </c>
      <c r="AI83" s="139" t="s">
        <v>174</v>
      </c>
      <c r="AJ83" s="139"/>
      <c r="AK83" s="140"/>
      <c r="AL83" s="140"/>
      <c r="AM83" s="140"/>
      <c r="AN83" s="140"/>
      <c r="AO83" s="140"/>
      <c r="AP83" s="99"/>
      <c r="AQ83" s="99"/>
      <c r="AR83" s="99"/>
      <c r="AS83" s="99"/>
      <c r="AT83" s="99"/>
      <c r="AU83" s="99"/>
      <c r="AV83" s="99"/>
      <c r="AW83" s="99"/>
      <c r="AX83" s="99"/>
      <c r="AY83" s="99"/>
      <c r="AZ83" s="99"/>
      <c r="BA83" s="99"/>
      <c r="BB83" s="99"/>
      <c r="BC83" s="99"/>
      <c r="BD83" s="99"/>
      <c r="BE83" s="99"/>
      <c r="BF83" s="99"/>
      <c r="BG83" s="99"/>
      <c r="BH83" s="99"/>
      <c r="BI83" s="99"/>
      <c r="BJ83" s="99"/>
      <c r="BK83" s="99"/>
      <c r="BL83" s="99"/>
      <c r="BM83" s="99"/>
      <c r="BN83" s="99"/>
      <c r="BO83" s="99"/>
      <c r="BP83" s="99"/>
      <c r="BQ83" s="99"/>
      <c r="BR83" s="99"/>
      <c r="BS83" s="99"/>
      <c r="BT83" s="99"/>
      <c r="BU83" s="99"/>
      <c r="BV83" s="99"/>
      <c r="BW83" s="99"/>
      <c r="BX83" s="6"/>
      <c r="BY83" s="6"/>
      <c r="BZ83" s="6"/>
      <c r="CA83" s="6"/>
      <c r="CB83" s="6"/>
      <c r="CC83" s="6"/>
      <c r="CD83" s="6"/>
      <c r="CE83" s="6"/>
      <c r="CF83" s="6"/>
      <c r="CG83" s="6"/>
      <c r="CH83" s="8"/>
      <c r="CI83" s="8"/>
      <c r="CJ83" s="8"/>
      <c r="CK83" s="8"/>
      <c r="CL83" s="8"/>
      <c r="CM83" s="8"/>
      <c r="CN83" s="8"/>
      <c r="CO83" s="8"/>
      <c r="CP83" s="8"/>
      <c r="CQ83" s="8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  <c r="DE83" s="9"/>
      <c r="DF83" s="9"/>
      <c r="DG83" s="9"/>
      <c r="DH83" s="9"/>
      <c r="DI83" s="9"/>
      <c r="DJ83" s="9"/>
      <c r="DK83" s="9"/>
      <c r="DL83" s="9"/>
      <c r="DM83" s="9"/>
      <c r="DN83" s="9"/>
      <c r="DO83" s="9"/>
      <c r="DP83" s="9"/>
      <c r="DQ83" s="9"/>
      <c r="DR83" s="9"/>
    </row>
    <row r="84" spans="1:122" s="157" customFormat="1" ht="27.95" customHeight="1" x14ac:dyDescent="0.2">
      <c r="A84" s="152"/>
      <c r="B84" s="190" t="s">
        <v>217</v>
      </c>
      <c r="C84" s="188"/>
      <c r="D84" s="188"/>
      <c r="E84" s="188"/>
      <c r="F84" s="188"/>
      <c r="G84" s="188"/>
      <c r="H84" s="188"/>
      <c r="I84" s="188"/>
      <c r="J84" s="188"/>
      <c r="K84" s="188"/>
      <c r="L84" s="188"/>
      <c r="M84" s="188"/>
      <c r="N84" s="188"/>
      <c r="O84" s="188"/>
      <c r="P84" s="188"/>
      <c r="Q84" s="188"/>
      <c r="R84" s="188"/>
      <c r="S84" s="188"/>
      <c r="T84" s="188"/>
      <c r="U84" s="188"/>
      <c r="V84" s="188"/>
      <c r="W84" s="188"/>
      <c r="X84" s="122"/>
      <c r="Y84" s="4" t="str">
        <f t="shared" si="6"/>
        <v xml:space="preserve"> </v>
      </c>
      <c r="Z84" s="4" t="str">
        <f t="shared" si="7"/>
        <v xml:space="preserve"> </v>
      </c>
      <c r="AA84" s="139"/>
      <c r="AB84" s="139"/>
      <c r="AC84" s="139"/>
      <c r="AD84" s="139"/>
      <c r="AE84" s="139"/>
      <c r="AF84" s="139"/>
      <c r="AG84" s="139"/>
      <c r="AH84" s="139"/>
      <c r="AI84" s="139"/>
      <c r="AJ84" s="153"/>
      <c r="AK84" s="154"/>
      <c r="AL84" s="154"/>
      <c r="AM84" s="154"/>
      <c r="AN84" s="154"/>
      <c r="AO84" s="154"/>
      <c r="AP84" s="155"/>
      <c r="AQ84" s="155"/>
      <c r="AR84" s="155"/>
      <c r="AS84" s="155"/>
      <c r="AT84" s="155"/>
      <c r="AU84" s="155"/>
      <c r="AV84" s="155"/>
      <c r="AW84" s="155"/>
      <c r="AX84" s="155"/>
      <c r="AY84" s="155"/>
      <c r="AZ84" s="155"/>
      <c r="BA84" s="155"/>
      <c r="BB84" s="155"/>
      <c r="BC84" s="155"/>
      <c r="BD84" s="155"/>
      <c r="BE84" s="155"/>
      <c r="BF84" s="155"/>
      <c r="BG84" s="155"/>
      <c r="BH84" s="155"/>
      <c r="BI84" s="155"/>
      <c r="BJ84" s="155"/>
      <c r="BK84" s="155"/>
      <c r="BL84" s="155"/>
      <c r="BM84" s="155"/>
      <c r="BN84" s="155"/>
      <c r="BO84" s="155"/>
      <c r="BP84" s="155"/>
      <c r="BQ84" s="155"/>
      <c r="BR84" s="155"/>
      <c r="BS84" s="155"/>
      <c r="BT84" s="155"/>
      <c r="BU84" s="155"/>
      <c r="BV84" s="155"/>
      <c r="BW84" s="155"/>
      <c r="BX84" s="156"/>
      <c r="BY84" s="156"/>
      <c r="BZ84" s="156"/>
      <c r="CA84" s="156"/>
      <c r="CB84" s="156"/>
      <c r="CC84" s="156"/>
      <c r="CD84" s="156"/>
      <c r="CE84" s="156"/>
      <c r="CF84" s="156"/>
      <c r="CG84" s="156"/>
      <c r="CH84" s="156"/>
      <c r="CI84" s="156"/>
      <c r="CJ84" s="156"/>
      <c r="CK84" s="156"/>
      <c r="CL84" s="156"/>
      <c r="CM84" s="156"/>
      <c r="CN84" s="156"/>
      <c r="CO84" s="156"/>
      <c r="CP84" s="156"/>
      <c r="CQ84" s="156"/>
      <c r="CR84" s="156"/>
      <c r="CS84" s="156"/>
      <c r="CT84" s="156"/>
      <c r="CU84" s="156"/>
      <c r="CV84" s="156"/>
      <c r="CW84" s="156"/>
      <c r="CX84" s="156"/>
      <c r="CY84" s="156"/>
      <c r="CZ84" s="156"/>
      <c r="DA84" s="156"/>
      <c r="DB84" s="156"/>
      <c r="DC84" s="156"/>
      <c r="DD84" s="156"/>
      <c r="DE84" s="156"/>
      <c r="DF84" s="156"/>
      <c r="DG84" s="156"/>
      <c r="DH84" s="156"/>
      <c r="DI84" s="156"/>
      <c r="DJ84" s="156"/>
      <c r="DK84" s="156"/>
      <c r="DL84" s="156"/>
      <c r="DM84" s="156"/>
      <c r="DN84" s="156"/>
      <c r="DO84" s="156"/>
      <c r="DP84" s="156"/>
      <c r="DQ84" s="156"/>
      <c r="DR84" s="156"/>
    </row>
    <row r="85" spans="1:122" s="10" customFormat="1" ht="5.0999999999999996" customHeight="1" thickBot="1" x14ac:dyDescent="0.25">
      <c r="A85" s="7"/>
      <c r="B85" s="123"/>
      <c r="C85" s="124"/>
      <c r="D85" s="125"/>
      <c r="E85" s="125"/>
      <c r="F85" s="126"/>
      <c r="G85" s="127"/>
      <c r="H85" s="128"/>
      <c r="I85" s="173"/>
      <c r="J85" s="129"/>
      <c r="K85" s="130"/>
      <c r="L85" s="131"/>
      <c r="M85" s="131"/>
      <c r="N85" s="131"/>
      <c r="O85" s="132"/>
      <c r="P85" s="131"/>
      <c r="Q85" s="131"/>
      <c r="R85" s="131"/>
      <c r="S85" s="132"/>
      <c r="T85" s="132"/>
      <c r="U85" s="125"/>
      <c r="V85" s="133"/>
      <c r="W85" s="134"/>
      <c r="X85" s="6"/>
      <c r="Y85" s="4" t="str">
        <f t="shared" si="6"/>
        <v xml:space="preserve"> </v>
      </c>
      <c r="Z85" s="4" t="str">
        <f t="shared" si="7"/>
        <v xml:space="preserve"> </v>
      </c>
      <c r="AA85" s="139" t="s">
        <v>175</v>
      </c>
      <c r="AB85" s="139" t="s">
        <v>176</v>
      </c>
      <c r="AC85" s="139" t="s">
        <v>168</v>
      </c>
      <c r="AD85" s="139" t="s">
        <v>169</v>
      </c>
      <c r="AE85" s="139" t="s">
        <v>170</v>
      </c>
      <c r="AF85" s="139" t="s">
        <v>171</v>
      </c>
      <c r="AG85" s="139" t="s">
        <v>172</v>
      </c>
      <c r="AH85" s="139" t="s">
        <v>173</v>
      </c>
      <c r="AI85" s="139" t="s">
        <v>174</v>
      </c>
      <c r="AJ85" s="139"/>
      <c r="AK85" s="140"/>
      <c r="AL85" s="140"/>
      <c r="AM85" s="140"/>
      <c r="AN85" s="140"/>
      <c r="AO85" s="140"/>
      <c r="AP85" s="99"/>
      <c r="AQ85" s="99"/>
      <c r="AR85" s="99"/>
      <c r="AS85" s="99"/>
      <c r="AT85" s="99"/>
      <c r="AU85" s="99"/>
      <c r="AV85" s="99"/>
      <c r="AW85" s="99"/>
      <c r="AX85" s="99"/>
      <c r="AY85" s="99"/>
      <c r="AZ85" s="99"/>
      <c r="BA85" s="99"/>
      <c r="BB85" s="99"/>
      <c r="BC85" s="99"/>
      <c r="BD85" s="99"/>
      <c r="BE85" s="99"/>
      <c r="BF85" s="99"/>
      <c r="BG85" s="99"/>
      <c r="BH85" s="99"/>
      <c r="BI85" s="99"/>
      <c r="BJ85" s="99"/>
      <c r="BK85" s="99"/>
      <c r="BL85" s="99"/>
      <c r="BM85" s="99"/>
      <c r="BN85" s="99"/>
      <c r="BO85" s="99"/>
      <c r="BP85" s="99"/>
      <c r="BQ85" s="99"/>
      <c r="BR85" s="99"/>
      <c r="BS85" s="99"/>
      <c r="BT85" s="99"/>
      <c r="BU85" s="99"/>
      <c r="BV85" s="99"/>
      <c r="BW85" s="99"/>
      <c r="BX85" s="6"/>
      <c r="BY85" s="6"/>
      <c r="BZ85" s="6"/>
      <c r="CA85" s="6"/>
      <c r="CB85" s="6"/>
      <c r="CC85" s="6"/>
      <c r="CD85" s="6"/>
      <c r="CE85" s="6"/>
      <c r="CF85" s="6"/>
      <c r="CG85" s="6"/>
      <c r="CH85" s="8"/>
      <c r="CI85" s="8"/>
      <c r="CJ85" s="8"/>
      <c r="CK85" s="8"/>
      <c r="CL85" s="8"/>
      <c r="CM85" s="8"/>
      <c r="CN85" s="8"/>
      <c r="CO85" s="8"/>
      <c r="CP85" s="8"/>
      <c r="CQ85" s="8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  <c r="DE85" s="9"/>
      <c r="DF85" s="9"/>
      <c r="DG85" s="9"/>
      <c r="DH85" s="9"/>
      <c r="DI85" s="9"/>
      <c r="DJ85" s="9"/>
      <c r="DK85" s="9"/>
      <c r="DL85" s="9"/>
      <c r="DM85" s="9"/>
      <c r="DN85" s="9"/>
      <c r="DO85" s="9"/>
      <c r="DP85" s="9"/>
      <c r="DQ85" s="9"/>
      <c r="DR85" s="9"/>
    </row>
    <row r="86" spans="1:122" s="19" customFormat="1" ht="18" customHeight="1" thickBot="1" x14ac:dyDescent="0.25">
      <c r="A86" s="16"/>
      <c r="B86" s="146" t="s">
        <v>9</v>
      </c>
      <c r="C86" s="184" t="s">
        <v>10</v>
      </c>
      <c r="D86" s="184" t="s">
        <v>7</v>
      </c>
      <c r="E86" s="184" t="s">
        <v>60</v>
      </c>
      <c r="F86" s="189" t="s">
        <v>0</v>
      </c>
      <c r="G86" s="189"/>
      <c r="H86" s="184" t="s">
        <v>12</v>
      </c>
      <c r="I86" s="174" t="s">
        <v>11</v>
      </c>
      <c r="J86" s="149" t="s">
        <v>4</v>
      </c>
      <c r="K86" s="149" t="s">
        <v>1</v>
      </c>
      <c r="L86" s="185">
        <v>1</v>
      </c>
      <c r="M86" s="186">
        <v>2</v>
      </c>
      <c r="N86" s="187">
        <v>3</v>
      </c>
      <c r="O86" s="150" t="s">
        <v>13</v>
      </c>
      <c r="P86" s="185">
        <v>1</v>
      </c>
      <c r="Q86" s="186">
        <v>2</v>
      </c>
      <c r="R86" s="187">
        <v>3</v>
      </c>
      <c r="S86" s="150" t="s">
        <v>14</v>
      </c>
      <c r="T86" s="151" t="s">
        <v>2</v>
      </c>
      <c r="U86" s="149" t="s">
        <v>106</v>
      </c>
      <c r="V86" s="149" t="s">
        <v>8</v>
      </c>
      <c r="W86" s="146" t="s">
        <v>3</v>
      </c>
      <c r="X86" s="66"/>
      <c r="Y86" s="4">
        <f t="shared" si="6"/>
        <v>5</v>
      </c>
      <c r="Z86" s="4">
        <f t="shared" si="7"/>
        <v>5</v>
      </c>
      <c r="AA86" s="138"/>
      <c r="AB86" s="138"/>
      <c r="AC86" s="138"/>
      <c r="AD86" s="138"/>
      <c r="AE86" s="138"/>
      <c r="AF86" s="138"/>
      <c r="AG86" s="138"/>
      <c r="AH86" s="138"/>
      <c r="AI86" s="138"/>
      <c r="AJ86" s="138"/>
      <c r="AK86" s="138"/>
      <c r="AL86" s="138"/>
      <c r="AM86" s="138"/>
      <c r="AN86" s="138"/>
      <c r="AO86" s="138"/>
      <c r="AP86" s="100"/>
      <c r="AQ86" s="100"/>
      <c r="AR86" s="100"/>
      <c r="AS86" s="100"/>
      <c r="AT86" s="100"/>
      <c r="AU86" s="100"/>
      <c r="AV86" s="100"/>
      <c r="AW86" s="100"/>
      <c r="AX86" s="100"/>
      <c r="AY86" s="100"/>
      <c r="AZ86" s="100"/>
      <c r="BA86" s="100"/>
      <c r="BB86" s="100"/>
      <c r="BC86" s="100"/>
      <c r="BD86" s="100"/>
      <c r="BE86" s="100"/>
      <c r="BF86" s="100"/>
      <c r="BG86" s="100"/>
      <c r="BH86" s="100"/>
      <c r="BI86" s="100"/>
      <c r="BJ86" s="18"/>
      <c r="BK86" s="18"/>
      <c r="BL86" s="18"/>
      <c r="BM86" s="18"/>
      <c r="BN86" s="18"/>
      <c r="BO86" s="18"/>
      <c r="BP86" s="18"/>
      <c r="BQ86" s="18"/>
      <c r="BR86" s="18"/>
      <c r="BS86" s="18"/>
      <c r="BT86" s="18"/>
      <c r="BU86" s="18"/>
      <c r="BV86" s="18"/>
      <c r="BW86" s="18"/>
      <c r="BX86" s="18"/>
      <c r="BY86" s="18"/>
      <c r="BZ86" s="18"/>
      <c r="CA86" s="18"/>
      <c r="CB86" s="18"/>
      <c r="CC86" s="18"/>
      <c r="CD86" s="18"/>
      <c r="CE86" s="18"/>
      <c r="CF86" s="18"/>
      <c r="CG86" s="18"/>
      <c r="CH86" s="18"/>
      <c r="CI86" s="18"/>
      <c r="CJ86" s="18"/>
      <c r="CK86" s="18"/>
      <c r="CL86" s="18"/>
      <c r="CM86" s="18"/>
      <c r="CN86" s="18"/>
      <c r="CO86" s="18"/>
      <c r="CP86" s="18"/>
      <c r="CQ86" s="18"/>
      <c r="CR86" s="18"/>
      <c r="CS86" s="18"/>
      <c r="CT86" s="18"/>
      <c r="CU86" s="18"/>
      <c r="CV86" s="18"/>
      <c r="CW86" s="18"/>
      <c r="CX86" s="18"/>
      <c r="CY86" s="18"/>
      <c r="CZ86" s="18"/>
      <c r="DA86" s="18"/>
      <c r="DB86" s="18"/>
      <c r="DC86" s="18"/>
      <c r="DD86" s="18"/>
      <c r="DE86" s="18"/>
      <c r="DF86" s="18"/>
    </row>
    <row r="87" spans="1:122" s="10" customFormat="1" ht="5.0999999999999996" customHeight="1" thickBot="1" x14ac:dyDescent="0.25">
      <c r="A87" s="7"/>
      <c r="B87" s="164"/>
      <c r="C87" s="165"/>
      <c r="D87" s="40"/>
      <c r="E87" s="40"/>
      <c r="F87" s="41"/>
      <c r="G87" s="42"/>
      <c r="H87" s="43"/>
      <c r="I87" s="175"/>
      <c r="J87" s="39"/>
      <c r="K87" s="166"/>
      <c r="L87" s="44"/>
      <c r="M87" s="44"/>
      <c r="N87" s="44"/>
      <c r="O87" s="45"/>
      <c r="P87" s="44"/>
      <c r="Q87" s="44"/>
      <c r="R87" s="44"/>
      <c r="S87" s="45"/>
      <c r="T87" s="45"/>
      <c r="U87" s="40"/>
      <c r="V87" s="47"/>
      <c r="W87" s="46"/>
      <c r="X87" s="6"/>
      <c r="Y87" s="4" t="str">
        <f t="shared" si="6"/>
        <v xml:space="preserve"> </v>
      </c>
      <c r="Z87" s="4" t="str">
        <f t="shared" si="7"/>
        <v xml:space="preserve"> </v>
      </c>
      <c r="AA87" s="139"/>
      <c r="AB87" s="139"/>
      <c r="AC87" s="139"/>
      <c r="AD87" s="139"/>
      <c r="AE87" s="139"/>
      <c r="AF87" s="139"/>
      <c r="AG87" s="139"/>
      <c r="AH87" s="139"/>
      <c r="AI87" s="139"/>
      <c r="AJ87" s="139"/>
      <c r="AK87" s="140"/>
      <c r="AL87" s="140"/>
      <c r="AM87" s="140"/>
      <c r="AN87" s="140"/>
      <c r="AO87" s="140"/>
      <c r="AP87" s="99"/>
      <c r="AQ87" s="99"/>
      <c r="AR87" s="99"/>
      <c r="AS87" s="99"/>
      <c r="AT87" s="99"/>
      <c r="AU87" s="99"/>
      <c r="AV87" s="99"/>
      <c r="AW87" s="99"/>
      <c r="AX87" s="99"/>
      <c r="AY87" s="99"/>
      <c r="AZ87" s="99"/>
      <c r="BA87" s="99"/>
      <c r="BB87" s="99"/>
      <c r="BC87" s="99"/>
      <c r="BD87" s="99"/>
      <c r="BE87" s="99"/>
      <c r="BF87" s="99"/>
      <c r="BG87" s="99"/>
      <c r="BH87" s="99"/>
      <c r="BI87" s="99"/>
      <c r="BJ87" s="99"/>
      <c r="BK87" s="99"/>
      <c r="BL87" s="99"/>
      <c r="BM87" s="99"/>
      <c r="BN87" s="99"/>
      <c r="BO87" s="99"/>
      <c r="BP87" s="99"/>
      <c r="BQ87" s="99"/>
      <c r="BR87" s="99"/>
      <c r="BS87" s="99"/>
      <c r="BT87" s="99"/>
      <c r="BU87" s="99"/>
      <c r="BV87" s="99"/>
      <c r="BW87" s="99"/>
      <c r="BX87" s="6"/>
      <c r="BY87" s="6"/>
      <c r="BZ87" s="6"/>
      <c r="CA87" s="6"/>
      <c r="CB87" s="6"/>
      <c r="CC87" s="6"/>
      <c r="CD87" s="6"/>
      <c r="CE87" s="6"/>
      <c r="CF87" s="6"/>
      <c r="CG87" s="6"/>
      <c r="CH87" s="8"/>
      <c r="CI87" s="8"/>
      <c r="CJ87" s="8"/>
      <c r="CK87" s="8"/>
      <c r="CL87" s="8"/>
      <c r="CM87" s="8"/>
      <c r="CN87" s="8"/>
      <c r="CO87" s="8"/>
      <c r="CP87" s="8"/>
      <c r="CQ87" s="8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  <c r="DE87" s="9"/>
      <c r="DF87" s="9"/>
      <c r="DG87" s="9"/>
      <c r="DH87" s="9"/>
      <c r="DI87" s="9"/>
      <c r="DJ87" s="9"/>
      <c r="DK87" s="9"/>
      <c r="DL87" s="9"/>
      <c r="DM87" s="9"/>
      <c r="DN87" s="9"/>
      <c r="DO87" s="9"/>
      <c r="DP87" s="9"/>
      <c r="DQ87" s="9"/>
      <c r="DR87" s="9"/>
    </row>
    <row r="88" spans="1:122" s="4" customFormat="1" ht="30" customHeight="1" x14ac:dyDescent="0.2">
      <c r="B88" s="107" t="s">
        <v>128</v>
      </c>
      <c r="C88" s="30">
        <v>432832</v>
      </c>
      <c r="D88" s="120">
        <v>1</v>
      </c>
      <c r="E88" s="88" t="s">
        <v>118</v>
      </c>
      <c r="F88" s="32" t="s">
        <v>246</v>
      </c>
      <c r="G88" s="33" t="s">
        <v>247</v>
      </c>
      <c r="H88" s="92">
        <v>2005</v>
      </c>
      <c r="I88" s="177" t="s">
        <v>131</v>
      </c>
      <c r="J88" s="31" t="s">
        <v>118</v>
      </c>
      <c r="K88" s="105">
        <v>73.3</v>
      </c>
      <c r="L88" s="110">
        <v>41</v>
      </c>
      <c r="M88" s="114">
        <v>43</v>
      </c>
      <c r="N88" s="113">
        <v>-45</v>
      </c>
      <c r="O88" s="53">
        <f>IF(Y88&lt;=0,0,Y88)</f>
        <v>84</v>
      </c>
      <c r="P88" s="112">
        <v>51</v>
      </c>
      <c r="Q88" s="111">
        <v>-53</v>
      </c>
      <c r="R88" s="112">
        <v>53</v>
      </c>
      <c r="S88" s="53">
        <f>IF(Z88&lt;=0,0,Z88)</f>
        <v>104</v>
      </c>
      <c r="T88" s="54">
        <f>IF(E88="","",IF(OR(O88=0,S88=0),0,O88+S88))</f>
        <v>188</v>
      </c>
      <c r="U88" s="103" t="s">
        <v>107</v>
      </c>
      <c r="V88" s="91" t="str">
        <f>IF(H88=0," ",IF(E88="H",IF(AND(H88&gt;2004,H88&lt;2008),VLOOKUP(K88,Minimas!$A$11:$H$29,3),IF(AND(H88&gt;2007,H88&lt;2010),VLOOKUP(K88,Minimas!$A$11:$H$29,2),"ERREUR")),IF(AND(H88&gt;2004,H88&lt;2008),VLOOKUP(K88,Minimas!$H$11:$L$26,3),IF(AND(H88&gt;2007,H88&lt;2010),VLOOKUP(K88,Minimas!$H$11:$L$26,2),"ERREUR"))))</f>
        <v>FM +63</v>
      </c>
      <c r="W88" s="67">
        <f>IF(H88=0," ",IF(E88="H",10^(0.75194503*LOG(K88/175.508)^2)*T88,IF(E88="F",10^(0.783497476* LOG(K88/153.655)^2)*T88,"")))</f>
        <v>226.52339291653729</v>
      </c>
      <c r="X88" s="68"/>
      <c r="Y88" s="4">
        <f>IF(L88=0," ",MAXA(L88+M88,M88+N88,L88+N88))</f>
        <v>84</v>
      </c>
      <c r="Z88" s="4">
        <f>IF(P88=0," ",MAXA(P88+Q88,Q88+R88,P88+R88))</f>
        <v>104</v>
      </c>
      <c r="AA88" s="141"/>
      <c r="AB88" s="141"/>
      <c r="AC88" s="141"/>
      <c r="AD88" s="141"/>
      <c r="AE88" s="141"/>
      <c r="AF88" s="141"/>
      <c r="AG88" s="141"/>
      <c r="AH88" s="141"/>
      <c r="AI88" s="141"/>
      <c r="AJ88" s="141"/>
      <c r="AK88" s="141"/>
      <c r="AL88" s="141"/>
      <c r="AM88" s="141"/>
      <c r="AN88" s="141"/>
      <c r="AO88" s="141"/>
      <c r="AP88" s="101"/>
      <c r="AQ88" s="101"/>
      <c r="AR88" s="101"/>
      <c r="AS88" s="101"/>
      <c r="AT88" s="101"/>
      <c r="AU88" s="101"/>
      <c r="AV88" s="101"/>
      <c r="AW88" s="101"/>
      <c r="AX88" s="101"/>
      <c r="AY88" s="101"/>
      <c r="AZ88" s="101"/>
      <c r="BA88" s="101"/>
      <c r="BB88" s="101"/>
      <c r="BC88" s="101"/>
      <c r="BD88" s="101"/>
      <c r="BE88" s="101"/>
      <c r="BF88" s="101"/>
      <c r="BG88" s="101"/>
      <c r="BH88" s="101"/>
      <c r="BI88" s="101"/>
    </row>
    <row r="89" spans="1:122" s="4" customFormat="1" ht="30" customHeight="1" x14ac:dyDescent="0.2">
      <c r="B89" s="107" t="s">
        <v>254</v>
      </c>
      <c r="C89" s="30">
        <v>423149</v>
      </c>
      <c r="D89" s="120">
        <v>2</v>
      </c>
      <c r="E89" s="88" t="s">
        <v>118</v>
      </c>
      <c r="F89" s="32" t="s">
        <v>255</v>
      </c>
      <c r="G89" s="33" t="s">
        <v>139</v>
      </c>
      <c r="H89" s="92">
        <v>2005</v>
      </c>
      <c r="I89" s="177" t="s">
        <v>256</v>
      </c>
      <c r="J89" s="31" t="s">
        <v>118</v>
      </c>
      <c r="K89" s="105">
        <v>80.650000000000006</v>
      </c>
      <c r="L89" s="110">
        <v>40</v>
      </c>
      <c r="M89" s="114">
        <v>42</v>
      </c>
      <c r="N89" s="113">
        <v>-44</v>
      </c>
      <c r="O89" s="53">
        <f>IF(Y89&lt;=0,0,Y89)</f>
        <v>82</v>
      </c>
      <c r="P89" s="112">
        <v>51</v>
      </c>
      <c r="Q89" s="112">
        <v>53</v>
      </c>
      <c r="R89" s="111">
        <v>-54</v>
      </c>
      <c r="S89" s="53">
        <f>IF(Z89&lt;=0,0,Z89)</f>
        <v>104</v>
      </c>
      <c r="T89" s="54">
        <f>IF(E89="","",IF(OR(O89=0,S89=0),0,O89+S89))</f>
        <v>186</v>
      </c>
      <c r="U89" s="103" t="s">
        <v>107</v>
      </c>
      <c r="V89" s="91" t="str">
        <f>IF(H89=0," ",IF(E89="H",IF(AND(H89&gt;2004,H89&lt;2008),VLOOKUP(K89,Minimas!$A$11:$H$29,3),IF(AND(H89&gt;2007,H89&lt;2010),VLOOKUP(K89,Minimas!$A$11:$H$29,2),"ERREUR")),IF(AND(H89&gt;2004,H89&lt;2008),VLOOKUP(K89,Minimas!$H$11:$L$26,3),IF(AND(H89&gt;2007,H89&lt;2010),VLOOKUP(K89,Minimas!$H$11:$L$26,2),"ERREUR"))))</f>
        <v>FM +63</v>
      </c>
      <c r="W89" s="67">
        <f>IF(H89=0," ",IF(E89="H",10^(0.75194503*LOG(K89/175.508)^2)*T89,IF(E89="F",10^(0.783497476* LOG(K89/153.655)^2)*T89,"")))</f>
        <v>214.24655316145052</v>
      </c>
      <c r="X89" s="68"/>
      <c r="Y89" s="4">
        <f>IF(L89=0," ",MAXA(L89+M89,M89+N89,L89+N89))</f>
        <v>82</v>
      </c>
      <c r="Z89" s="4">
        <f>IF(P89=0," ",MAXA(P89+Q89,Q89+R89,P89+R89))</f>
        <v>104</v>
      </c>
      <c r="AA89" s="141"/>
      <c r="AB89" s="141"/>
      <c r="AC89" s="141"/>
      <c r="AD89" s="141"/>
      <c r="AE89" s="141"/>
      <c r="AF89" s="141"/>
      <c r="AG89" s="141"/>
      <c r="AH89" s="141"/>
      <c r="AI89" s="141"/>
      <c r="AJ89" s="141"/>
      <c r="AK89" s="141"/>
      <c r="AL89" s="141"/>
      <c r="AM89" s="141"/>
      <c r="AN89" s="141"/>
      <c r="AO89" s="141"/>
      <c r="AP89" s="101"/>
      <c r="AQ89" s="101"/>
      <c r="AR89" s="101"/>
      <c r="AS89" s="101"/>
      <c r="AT89" s="101"/>
      <c r="AU89" s="101"/>
      <c r="AV89" s="101"/>
      <c r="AW89" s="101"/>
      <c r="AX89" s="101"/>
      <c r="AY89" s="101"/>
      <c r="AZ89" s="101"/>
      <c r="BA89" s="101"/>
      <c r="BB89" s="101"/>
      <c r="BC89" s="101"/>
      <c r="BD89" s="101"/>
      <c r="BE89" s="101"/>
      <c r="BF89" s="101"/>
      <c r="BG89" s="101"/>
      <c r="BH89" s="101"/>
      <c r="BI89" s="101"/>
    </row>
    <row r="90" spans="1:122" s="4" customFormat="1" ht="30" customHeight="1" x14ac:dyDescent="0.2">
      <c r="B90" s="107" t="s">
        <v>124</v>
      </c>
      <c r="C90" s="30">
        <v>409363</v>
      </c>
      <c r="D90" s="120">
        <v>3</v>
      </c>
      <c r="E90" s="88" t="s">
        <v>118</v>
      </c>
      <c r="F90" s="32" t="s">
        <v>251</v>
      </c>
      <c r="G90" s="33" t="s">
        <v>252</v>
      </c>
      <c r="H90" s="92">
        <v>2005</v>
      </c>
      <c r="I90" s="177" t="s">
        <v>140</v>
      </c>
      <c r="J90" s="31" t="s">
        <v>118</v>
      </c>
      <c r="K90" s="105">
        <v>73.599999999999994</v>
      </c>
      <c r="L90" s="110">
        <v>28</v>
      </c>
      <c r="M90" s="114">
        <v>30</v>
      </c>
      <c r="N90" s="114">
        <v>32</v>
      </c>
      <c r="O90" s="53">
        <f>IF(Y90&lt;=0,0,Y90)</f>
        <v>62</v>
      </c>
      <c r="P90" s="112">
        <v>33</v>
      </c>
      <c r="Q90" s="112">
        <v>35</v>
      </c>
      <c r="R90" s="111">
        <v>-37</v>
      </c>
      <c r="S90" s="53">
        <f>IF(Z90&lt;=0,0,Z90)</f>
        <v>68</v>
      </c>
      <c r="T90" s="54">
        <f>IF(E90="","",IF(OR(O90=0,S90=0),0,O90+S90))</f>
        <v>130</v>
      </c>
      <c r="U90" s="103" t="s">
        <v>107</v>
      </c>
      <c r="V90" s="91" t="str">
        <f>IF(H90=0," ",IF(E90="H",IF(AND(H90&gt;2004,H90&lt;2008),VLOOKUP(K90,Minimas!$A$11:$H$29,3),IF(AND(H90&gt;2007,H90&lt;2010),VLOOKUP(K90,Minimas!$A$11:$H$29,2),"ERREUR")),IF(AND(H90&gt;2004,H90&lt;2008),VLOOKUP(K90,Minimas!$H$11:$L$26,3),IF(AND(H90&gt;2007,H90&lt;2010),VLOOKUP(K90,Minimas!$H$11:$L$26,2),"ERREUR"))))</f>
        <v>FM +63</v>
      </c>
      <c r="W90" s="67">
        <f>IF(H90=0," ",IF(E90="H",10^(0.75194503*LOG(K90/175.508)^2)*T90,IF(E90="F",10^(0.783497476* LOG(K90/153.655)^2)*T90,"")))</f>
        <v>156.31747986707268</v>
      </c>
      <c r="X90" s="68"/>
      <c r="Y90" s="4">
        <f>IF(L90=0," ",MAXA(L90+M90,M90+N90,L90+N90))</f>
        <v>62</v>
      </c>
      <c r="Z90" s="4">
        <f>IF(P90=0," ",MAXA(P90+Q90,Q90+R90,P90+R90))</f>
        <v>68</v>
      </c>
      <c r="AA90" s="141"/>
      <c r="AB90" s="141"/>
      <c r="AC90" s="141"/>
      <c r="AD90" s="141"/>
      <c r="AE90" s="141"/>
      <c r="AF90" s="141"/>
      <c r="AG90" s="141"/>
      <c r="AH90" s="141"/>
      <c r="AI90" s="141"/>
      <c r="AJ90" s="141"/>
      <c r="AK90" s="141"/>
      <c r="AL90" s="141"/>
      <c r="AM90" s="141"/>
      <c r="AN90" s="141"/>
      <c r="AO90" s="141"/>
      <c r="AP90" s="101"/>
      <c r="AQ90" s="101"/>
      <c r="AR90" s="101"/>
      <c r="AS90" s="101"/>
      <c r="AT90" s="101"/>
      <c r="AU90" s="101"/>
      <c r="AV90" s="101"/>
      <c r="AW90" s="101"/>
      <c r="AX90" s="101"/>
      <c r="AY90" s="101"/>
      <c r="AZ90" s="101"/>
      <c r="BA90" s="101"/>
      <c r="BB90" s="101"/>
      <c r="BC90" s="101"/>
      <c r="BD90" s="101"/>
      <c r="BE90" s="101"/>
      <c r="BF90" s="101"/>
      <c r="BG90" s="101"/>
      <c r="BH90" s="101"/>
      <c r="BI90" s="101"/>
    </row>
    <row r="91" spans="1:122" s="4" customFormat="1" ht="30" customHeight="1" x14ac:dyDescent="0.2">
      <c r="B91" s="107" t="s">
        <v>124</v>
      </c>
      <c r="C91" s="30">
        <v>426398</v>
      </c>
      <c r="D91" s="120">
        <v>4</v>
      </c>
      <c r="E91" s="88" t="s">
        <v>118</v>
      </c>
      <c r="F91" s="32" t="s">
        <v>253</v>
      </c>
      <c r="G91" s="33" t="s">
        <v>249</v>
      </c>
      <c r="H91" s="92">
        <v>2005</v>
      </c>
      <c r="I91" s="177" t="s">
        <v>127</v>
      </c>
      <c r="J91" s="31" t="s">
        <v>118</v>
      </c>
      <c r="K91" s="105">
        <v>66.900000000000006</v>
      </c>
      <c r="L91" s="110">
        <v>24</v>
      </c>
      <c r="M91" s="114">
        <v>26</v>
      </c>
      <c r="N91" s="114">
        <v>27</v>
      </c>
      <c r="O91" s="53">
        <f>IF(Y91&lt;=0,0,Y91)</f>
        <v>53</v>
      </c>
      <c r="P91" s="112">
        <v>32</v>
      </c>
      <c r="Q91" s="112">
        <v>34</v>
      </c>
      <c r="R91" s="112">
        <v>36</v>
      </c>
      <c r="S91" s="53">
        <f>IF(Z91&lt;=0,0,Z91)</f>
        <v>70</v>
      </c>
      <c r="T91" s="54">
        <f>IF(E91="","",IF(OR(O91=0,S91=0),0,O91+S91))</f>
        <v>123</v>
      </c>
      <c r="U91" s="103" t="s">
        <v>107</v>
      </c>
      <c r="V91" s="91" t="str">
        <f>IF(H91=0," ",IF(E91="H",IF(AND(H91&gt;2004,H91&lt;2008),VLOOKUP(K91,Minimas!$A$11:$H$29,3),IF(AND(H91&gt;2007,H91&lt;2010),VLOOKUP(K91,Minimas!$A$11:$H$29,2),"ERREUR")),IF(AND(H91&gt;2004,H91&lt;2008),VLOOKUP(K91,Minimas!$H$11:$L$26,3),IF(AND(H91&gt;2007,H91&lt;2010),VLOOKUP(K91,Minimas!$H$11:$L$26,2),"ERREUR"))))</f>
        <v>FM +63</v>
      </c>
      <c r="W91" s="67">
        <f>IF(H91=0," ",IF(E91="H",10^(0.75194503*LOG(K91/175.508)^2)*T91,IF(E91="F",10^(0.783497476* LOG(K91/153.655)^2)*T91,"")))</f>
        <v>155.62505117746798</v>
      </c>
      <c r="X91" s="68"/>
      <c r="Y91" s="4">
        <f>IF(L91=0," ",MAXA(L91+M91,M91+N91,L91+N91))</f>
        <v>53</v>
      </c>
      <c r="Z91" s="4">
        <f>IF(P91=0," ",MAXA(P91+Q91,Q91+R91,P91+R91))</f>
        <v>70</v>
      </c>
      <c r="AA91" s="141"/>
      <c r="AB91" s="141"/>
      <c r="AC91" s="141"/>
      <c r="AD91" s="141"/>
      <c r="AE91" s="141"/>
      <c r="AF91" s="141"/>
      <c r="AG91" s="141"/>
      <c r="AH91" s="141"/>
      <c r="AI91" s="141"/>
      <c r="AJ91" s="141"/>
      <c r="AK91" s="141"/>
      <c r="AL91" s="141"/>
      <c r="AM91" s="141"/>
      <c r="AN91" s="141"/>
      <c r="AO91" s="141"/>
      <c r="AP91" s="101"/>
      <c r="AQ91" s="101"/>
      <c r="AR91" s="101"/>
      <c r="AS91" s="101"/>
      <c r="AT91" s="101"/>
      <c r="AU91" s="101"/>
      <c r="AV91" s="101"/>
      <c r="AW91" s="101"/>
      <c r="AX91" s="101"/>
      <c r="AY91" s="101"/>
      <c r="AZ91" s="101"/>
      <c r="BA91" s="101"/>
      <c r="BB91" s="101"/>
      <c r="BC91" s="101"/>
      <c r="BD91" s="101"/>
      <c r="BE91" s="101"/>
      <c r="BF91" s="101"/>
      <c r="BG91" s="101"/>
      <c r="BH91" s="101"/>
      <c r="BI91" s="101"/>
    </row>
    <row r="92" spans="1:122" s="4" customFormat="1" ht="30" customHeight="1" thickBot="1" x14ac:dyDescent="0.25">
      <c r="B92" s="107" t="s">
        <v>124</v>
      </c>
      <c r="C92" s="30">
        <v>419760</v>
      </c>
      <c r="D92" s="120">
        <v>5</v>
      </c>
      <c r="E92" s="88" t="s">
        <v>118</v>
      </c>
      <c r="F92" s="32" t="s">
        <v>248</v>
      </c>
      <c r="G92" s="33" t="s">
        <v>249</v>
      </c>
      <c r="H92" s="92">
        <v>2006</v>
      </c>
      <c r="I92" s="177" t="s">
        <v>250</v>
      </c>
      <c r="J92" s="31" t="s">
        <v>118</v>
      </c>
      <c r="K92" s="105">
        <v>65.349999999999994</v>
      </c>
      <c r="L92" s="110">
        <v>16</v>
      </c>
      <c r="M92" s="114">
        <v>17</v>
      </c>
      <c r="N92" s="114">
        <v>18</v>
      </c>
      <c r="O92" s="53">
        <f>IF(Y92&lt;=0,0,Y92)</f>
        <v>35</v>
      </c>
      <c r="P92" s="111">
        <v>-23</v>
      </c>
      <c r="Q92" s="112">
        <v>23</v>
      </c>
      <c r="R92" s="112">
        <v>24</v>
      </c>
      <c r="S92" s="53">
        <f>IF(Z92&lt;=0,0,Z92)</f>
        <v>47</v>
      </c>
      <c r="T92" s="54">
        <f>IF(E92="","",IF(OR(O92=0,S92=0),0,O92+S92))</f>
        <v>82</v>
      </c>
      <c r="U92" s="103" t="s">
        <v>107</v>
      </c>
      <c r="V92" s="91" t="str">
        <f>IF(H92=0," ",IF(E92="H",IF(AND(H92&gt;2004,H92&lt;2008),VLOOKUP(K92,Minimas!$A$11:$H$29,3),IF(AND(H92&gt;2007,H92&lt;2010),VLOOKUP(K92,Minimas!$A$11:$H$29,2),"ERREUR")),IF(AND(H92&gt;2004,H92&lt;2008),VLOOKUP(K92,Minimas!$H$11:$L$26,3),IF(AND(H92&gt;2007,H92&lt;2010),VLOOKUP(K92,Minimas!$H$11:$L$26,2),"ERREUR"))))</f>
        <v>FM +63</v>
      </c>
      <c r="W92" s="67">
        <f>IF(H92=0," ",IF(E92="H",10^(0.75194503*LOG(K92/175.508)^2)*T92,IF(E92="F",10^(0.783497476* LOG(K92/153.655)^2)*T92,"")))</f>
        <v>105.15510187555392</v>
      </c>
      <c r="X92" s="68"/>
      <c r="Y92" s="4">
        <f>IF(L92=0," ",MAXA(L92+M92,M92+N92,L92+N92))</f>
        <v>35</v>
      </c>
      <c r="Z92" s="4">
        <f>IF(P92=0," ",MAXA(P92+Q92,Q92+R92,P92+R92))</f>
        <v>47</v>
      </c>
      <c r="AA92" s="141"/>
      <c r="AB92" s="141"/>
      <c r="AC92" s="141"/>
      <c r="AD92" s="141"/>
      <c r="AE92" s="141"/>
      <c r="AF92" s="141"/>
      <c r="AG92" s="141"/>
      <c r="AH92" s="141"/>
      <c r="AI92" s="141"/>
      <c r="AJ92" s="141"/>
      <c r="AK92" s="141"/>
      <c r="AL92" s="141"/>
      <c r="AM92" s="141"/>
      <c r="AN92" s="141"/>
      <c r="AO92" s="141"/>
      <c r="AP92" s="101"/>
      <c r="AQ92" s="101"/>
      <c r="AR92" s="101"/>
      <c r="AS92" s="101"/>
      <c r="AT92" s="101"/>
      <c r="AU92" s="101"/>
      <c r="AV92" s="101"/>
      <c r="AW92" s="101"/>
      <c r="AX92" s="101"/>
      <c r="AY92" s="101"/>
      <c r="AZ92" s="101"/>
      <c r="BA92" s="101"/>
      <c r="BB92" s="101"/>
      <c r="BC92" s="101"/>
      <c r="BD92" s="101"/>
      <c r="BE92" s="101"/>
      <c r="BF92" s="101"/>
      <c r="BG92" s="101"/>
      <c r="BH92" s="101"/>
      <c r="BI92" s="101"/>
    </row>
    <row r="93" spans="1:122" ht="22.5" customHeight="1" x14ac:dyDescent="0.2">
      <c r="A93" s="5"/>
      <c r="B93" s="180"/>
      <c r="C93" s="180"/>
      <c r="D93" s="180"/>
      <c r="E93" s="180"/>
      <c r="F93" s="180"/>
      <c r="G93" s="180"/>
      <c r="H93" s="180"/>
      <c r="I93" s="181"/>
      <c r="J93" s="180"/>
      <c r="K93" s="180"/>
      <c r="L93" s="180"/>
      <c r="M93" s="180"/>
      <c r="N93" s="180"/>
      <c r="O93" s="180"/>
      <c r="P93" s="182"/>
      <c r="Q93" s="180"/>
      <c r="R93" s="180"/>
      <c r="S93" s="180"/>
      <c r="T93" s="180"/>
      <c r="U93" s="180"/>
      <c r="V93" s="180"/>
      <c r="W93" s="180"/>
      <c r="X93" s="15"/>
      <c r="Y93" s="5"/>
      <c r="Z93" s="5"/>
      <c r="AA93" s="143"/>
    </row>
    <row r="94" spans="1:122" s="15" customFormat="1" ht="10.15" customHeight="1" x14ac:dyDescent="0.2">
      <c r="B94" s="1"/>
      <c r="C94" s="1"/>
      <c r="D94" s="1"/>
      <c r="E94" s="1"/>
      <c r="F94" s="1"/>
      <c r="G94" s="1"/>
      <c r="H94" s="1"/>
      <c r="I94" s="4"/>
      <c r="J94" s="2"/>
      <c r="K94" s="1"/>
      <c r="L94" s="1"/>
      <c r="M94" s="1"/>
      <c r="N94" s="1"/>
      <c r="O94" s="1"/>
      <c r="P94" s="1"/>
      <c r="Q94" s="1"/>
      <c r="R94" s="1"/>
      <c r="S94" s="3"/>
      <c r="T94" s="3"/>
      <c r="U94" s="3"/>
      <c r="V94" s="1"/>
      <c r="W94" s="1"/>
      <c r="X94" s="14"/>
      <c r="AA94" s="142"/>
      <c r="AB94" s="142"/>
      <c r="AC94" s="142"/>
      <c r="AD94" s="142"/>
      <c r="AE94" s="142"/>
      <c r="AF94" s="142"/>
      <c r="AG94" s="142"/>
      <c r="AH94" s="142"/>
      <c r="AI94" s="142"/>
      <c r="AJ94" s="142"/>
      <c r="AK94" s="142"/>
      <c r="AL94" s="142"/>
      <c r="AM94" s="142"/>
      <c r="AN94" s="142"/>
      <c r="AO94" s="142"/>
    </row>
    <row r="95" spans="1:122" x14ac:dyDescent="0.2">
      <c r="A95" s="5"/>
    </row>
    <row r="96" spans="1:122" x14ac:dyDescent="0.2">
      <c r="A96" s="5"/>
    </row>
  </sheetData>
  <sortState ref="A88:XFD92">
    <sortCondition descending="1" ref="S4"/>
  </sortState>
  <mergeCells count="22">
    <mergeCell ref="B47:W47"/>
    <mergeCell ref="F49:G49"/>
    <mergeCell ref="B62:W62"/>
    <mergeCell ref="B28:W28"/>
    <mergeCell ref="F30:G30"/>
    <mergeCell ref="B37:W37"/>
    <mergeCell ref="F39:G39"/>
    <mergeCell ref="B5:W5"/>
    <mergeCell ref="B19:W19"/>
    <mergeCell ref="F21:G21"/>
    <mergeCell ref="F7:G7"/>
    <mergeCell ref="D2:K2"/>
    <mergeCell ref="N2:S2"/>
    <mergeCell ref="V2:W2"/>
    <mergeCell ref="D3:K3"/>
    <mergeCell ref="N3:S3"/>
    <mergeCell ref="V3:W3"/>
    <mergeCell ref="B72:W72"/>
    <mergeCell ref="F74:G74"/>
    <mergeCell ref="B84:W84"/>
    <mergeCell ref="F86:G86"/>
    <mergeCell ref="F64:G64"/>
  </mergeCells>
  <phoneticPr fontId="0" type="noConversion"/>
  <conditionalFormatting sqref="L9:N10 L32:N35 P32:R35 P41:R42 P44:R45 L41:N45 P51:R57 P59:R60 L51:N60 L66:N70 P66:R70 L77:N82 P77:R82 L88:N92 P90:R92">
    <cfRule type="cellIs" dxfId="5" priority="9" operator="lessThan">
      <formula>0</formula>
    </cfRule>
  </conditionalFormatting>
  <conditionalFormatting sqref="P9:R10 P43:R43 P58:R58 P88:R89">
    <cfRule type="cellIs" dxfId="4" priority="7" operator="lessThan">
      <formula>0</formula>
    </cfRule>
  </conditionalFormatting>
  <conditionalFormatting sqref="L11:N17 L23:N26">
    <cfRule type="cellIs" dxfId="3" priority="6" operator="lessThan">
      <formula>0</formula>
    </cfRule>
  </conditionalFormatting>
  <conditionalFormatting sqref="P11:R17 P23:R26">
    <cfRule type="cellIs" dxfId="2" priority="5" operator="lessThan">
      <formula>0</formula>
    </cfRule>
  </conditionalFormatting>
  <conditionalFormatting sqref="L76:N76">
    <cfRule type="cellIs" dxfId="1" priority="2" operator="lessThan">
      <formula>0</formula>
    </cfRule>
  </conditionalFormatting>
  <conditionalFormatting sqref="P76:R76">
    <cfRule type="cellIs" dxfId="0" priority="1" operator="lessThan">
      <formula>0</formula>
    </cfRule>
  </conditionalFormatting>
  <printOptions horizontalCentered="1"/>
  <pageMargins left="0.39370078740157483" right="0.39370078740157483" top="0.59055118110236227" bottom="0.39370078740157483" header="0.39370078740157483" footer="0.39370078740157483"/>
  <pageSetup paperSize="9" scale="58" orientation="landscape" horizontalDpi="180" verticalDpi="18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29"/>
  <sheetViews>
    <sheetView workbookViewId="0">
      <selection activeCell="P20" sqref="P20"/>
    </sheetView>
  </sheetViews>
  <sheetFormatPr baseColWidth="10" defaultRowHeight="12.75" x14ac:dyDescent="0.2"/>
  <sheetData>
    <row r="1" spans="1:66" x14ac:dyDescent="0.2">
      <c r="C1" s="69" t="s">
        <v>16</v>
      </c>
      <c r="D1" s="69" t="s">
        <v>17</v>
      </c>
      <c r="E1" s="69" t="s">
        <v>18</v>
      </c>
      <c r="F1" s="69" t="s">
        <v>19</v>
      </c>
      <c r="G1" s="69" t="s">
        <v>20</v>
      </c>
      <c r="H1" s="69" t="s">
        <v>21</v>
      </c>
      <c r="I1" s="69" t="s">
        <v>22</v>
      </c>
      <c r="J1" s="69" t="s">
        <v>23</v>
      </c>
      <c r="K1" s="69" t="s">
        <v>24</v>
      </c>
      <c r="L1" s="69" t="s">
        <v>25</v>
      </c>
      <c r="M1" s="69" t="s">
        <v>26</v>
      </c>
      <c r="N1" s="69" t="s">
        <v>27</v>
      </c>
      <c r="O1" s="69" t="s">
        <v>28</v>
      </c>
      <c r="P1" s="69" t="s">
        <v>29</v>
      </c>
      <c r="Q1" s="69" t="s">
        <v>94</v>
      </c>
      <c r="R1" s="69" t="s">
        <v>95</v>
      </c>
      <c r="S1" s="69" t="s">
        <v>77</v>
      </c>
      <c r="T1" s="69" t="s">
        <v>78</v>
      </c>
      <c r="U1" s="69" t="s">
        <v>79</v>
      </c>
      <c r="V1" s="69" t="s">
        <v>80</v>
      </c>
      <c r="W1" s="69" t="s">
        <v>81</v>
      </c>
      <c r="X1" s="69" t="s">
        <v>82</v>
      </c>
      <c r="Y1" s="69" t="s">
        <v>92</v>
      </c>
      <c r="Z1" s="69" t="s">
        <v>93</v>
      </c>
      <c r="AA1" s="69" t="s">
        <v>83</v>
      </c>
      <c r="AB1" s="69" t="s">
        <v>84</v>
      </c>
      <c r="AC1" s="69" t="s">
        <v>85</v>
      </c>
      <c r="AD1" s="69" t="s">
        <v>86</v>
      </c>
      <c r="AE1" s="69" t="s">
        <v>87</v>
      </c>
      <c r="AF1" s="69" t="s">
        <v>88</v>
      </c>
      <c r="AG1" s="69" t="s">
        <v>90</v>
      </c>
      <c r="AH1" s="69" t="s">
        <v>91</v>
      </c>
      <c r="AI1" s="69" t="s">
        <v>30</v>
      </c>
      <c r="AJ1" s="69" t="s">
        <v>31</v>
      </c>
      <c r="AK1" s="69" t="s">
        <v>32</v>
      </c>
      <c r="AL1" s="69" t="s">
        <v>33</v>
      </c>
      <c r="AM1" s="69" t="s">
        <v>34</v>
      </c>
      <c r="AN1" s="69" t="s">
        <v>35</v>
      </c>
      <c r="AO1" s="69" t="s">
        <v>36</v>
      </c>
      <c r="AP1" s="69" t="s">
        <v>89</v>
      </c>
      <c r="AQ1" s="69" t="s">
        <v>37</v>
      </c>
      <c r="AR1" s="69" t="s">
        <v>38</v>
      </c>
      <c r="AS1" s="69" t="s">
        <v>39</v>
      </c>
      <c r="AT1" s="69" t="s">
        <v>40</v>
      </c>
      <c r="AU1" s="69" t="s">
        <v>41</v>
      </c>
      <c r="AV1" s="69" t="s">
        <v>42</v>
      </c>
      <c r="AW1" s="69" t="s">
        <v>43</v>
      </c>
      <c r="AX1" s="69" t="s">
        <v>44</v>
      </c>
      <c r="AY1" s="69" t="s">
        <v>61</v>
      </c>
      <c r="AZ1" s="69" t="s">
        <v>62</v>
      </c>
      <c r="BA1" s="69" t="s">
        <v>63</v>
      </c>
      <c r="BB1" s="69" t="s">
        <v>64</v>
      </c>
      <c r="BC1" s="69" t="s">
        <v>65</v>
      </c>
      <c r="BD1" s="69" t="s">
        <v>66</v>
      </c>
      <c r="BE1" s="69" t="s">
        <v>67</v>
      </c>
      <c r="BF1" s="69" t="s">
        <v>68</v>
      </c>
      <c r="BG1" s="69" t="s">
        <v>69</v>
      </c>
      <c r="BH1" s="69" t="s">
        <v>70</v>
      </c>
      <c r="BI1" s="69" t="s">
        <v>71</v>
      </c>
      <c r="BJ1" s="69" t="s">
        <v>72</v>
      </c>
      <c r="BK1" s="69" t="s">
        <v>73</v>
      </c>
      <c r="BL1" s="69" t="s">
        <v>74</v>
      </c>
      <c r="BM1" s="69" t="s">
        <v>75</v>
      </c>
      <c r="BN1" s="69" t="s">
        <v>76</v>
      </c>
    </row>
    <row r="2" spans="1:66" x14ac:dyDescent="0.2">
      <c r="B2" s="69" t="s">
        <v>45</v>
      </c>
      <c r="C2" s="70">
        <v>20</v>
      </c>
      <c r="D2" s="70">
        <v>25</v>
      </c>
      <c r="E2" s="70">
        <v>30</v>
      </c>
      <c r="F2" s="70">
        <v>35</v>
      </c>
      <c r="G2" s="70">
        <v>40</v>
      </c>
      <c r="H2" s="70">
        <v>45</v>
      </c>
      <c r="I2" s="70">
        <v>50</v>
      </c>
      <c r="J2" s="70">
        <v>60</v>
      </c>
      <c r="K2" s="71">
        <v>30</v>
      </c>
      <c r="L2" s="71">
        <v>35</v>
      </c>
      <c r="M2" s="71">
        <v>45</v>
      </c>
      <c r="N2" s="71">
        <v>50</v>
      </c>
      <c r="O2" s="71">
        <v>55</v>
      </c>
      <c r="P2" s="71">
        <v>60</v>
      </c>
      <c r="Q2" s="71">
        <v>65</v>
      </c>
      <c r="R2" s="71">
        <v>70</v>
      </c>
      <c r="S2" s="72">
        <v>45</v>
      </c>
      <c r="T2" s="72">
        <v>55</v>
      </c>
      <c r="U2" s="72">
        <v>60</v>
      </c>
      <c r="V2" s="72">
        <v>65</v>
      </c>
      <c r="W2" s="72">
        <v>70</v>
      </c>
      <c r="X2" s="72">
        <v>80</v>
      </c>
      <c r="Y2" s="72">
        <v>85</v>
      </c>
      <c r="Z2" s="72">
        <v>90</v>
      </c>
      <c r="AA2" s="73">
        <v>55</v>
      </c>
      <c r="AB2" s="73">
        <v>65</v>
      </c>
      <c r="AC2" s="73">
        <v>70</v>
      </c>
      <c r="AD2" s="73">
        <v>75</v>
      </c>
      <c r="AE2" s="73">
        <v>80</v>
      </c>
      <c r="AF2" s="73">
        <v>90</v>
      </c>
      <c r="AG2" s="73">
        <v>95</v>
      </c>
      <c r="AH2" s="73">
        <v>100</v>
      </c>
      <c r="AI2" s="71">
        <v>35</v>
      </c>
      <c r="AJ2" s="71">
        <v>40</v>
      </c>
      <c r="AK2" s="71">
        <v>50</v>
      </c>
      <c r="AL2" s="71">
        <v>75</v>
      </c>
      <c r="AM2" s="71">
        <v>85</v>
      </c>
      <c r="AN2" s="71">
        <v>90</v>
      </c>
      <c r="AO2" s="71">
        <v>100</v>
      </c>
      <c r="AP2" s="71">
        <v>110</v>
      </c>
      <c r="AQ2" s="74">
        <v>45</v>
      </c>
      <c r="AR2" s="74">
        <v>65</v>
      </c>
      <c r="AS2" s="74">
        <v>85</v>
      </c>
      <c r="AT2" s="74">
        <v>95</v>
      </c>
      <c r="AU2" s="74">
        <v>110</v>
      </c>
      <c r="AV2" s="74">
        <v>120</v>
      </c>
      <c r="AW2" s="74">
        <v>125</v>
      </c>
      <c r="AX2" s="74">
        <v>135</v>
      </c>
      <c r="AY2" s="71">
        <v>80</v>
      </c>
      <c r="AZ2" s="71">
        <v>90</v>
      </c>
      <c r="BA2" s="71">
        <v>110</v>
      </c>
      <c r="BB2" s="71">
        <v>130</v>
      </c>
      <c r="BC2" s="71">
        <v>145</v>
      </c>
      <c r="BD2" s="71">
        <v>150</v>
      </c>
      <c r="BE2" s="71">
        <v>155</v>
      </c>
      <c r="BF2" s="71">
        <v>165</v>
      </c>
      <c r="BG2" s="75">
        <v>95</v>
      </c>
      <c r="BH2" s="75">
        <v>115</v>
      </c>
      <c r="BI2" s="75">
        <v>130</v>
      </c>
      <c r="BJ2" s="75">
        <v>150</v>
      </c>
      <c r="BK2" s="75">
        <v>165</v>
      </c>
      <c r="BL2" s="75">
        <v>170</v>
      </c>
      <c r="BM2" s="75">
        <v>175</v>
      </c>
      <c r="BN2" s="75">
        <v>185</v>
      </c>
    </row>
    <row r="3" spans="1:66" x14ac:dyDescent="0.2">
      <c r="B3" t="s">
        <v>46</v>
      </c>
      <c r="C3" s="70">
        <v>25</v>
      </c>
      <c r="D3" s="70">
        <v>30</v>
      </c>
      <c r="E3" s="70">
        <v>35</v>
      </c>
      <c r="F3" s="70">
        <v>45</v>
      </c>
      <c r="G3" s="70">
        <v>50</v>
      </c>
      <c r="H3" s="70">
        <v>55</v>
      </c>
      <c r="I3" s="70">
        <v>60</v>
      </c>
      <c r="J3" s="70">
        <v>70</v>
      </c>
      <c r="K3" s="71">
        <v>40</v>
      </c>
      <c r="L3" s="71">
        <v>45</v>
      </c>
      <c r="M3" s="71">
        <v>55</v>
      </c>
      <c r="N3" s="71">
        <v>60</v>
      </c>
      <c r="O3" s="71">
        <v>65</v>
      </c>
      <c r="P3" s="71">
        <v>70</v>
      </c>
      <c r="Q3" s="71">
        <v>75</v>
      </c>
      <c r="R3" s="71">
        <v>80</v>
      </c>
      <c r="S3" s="72">
        <v>55</v>
      </c>
      <c r="T3" s="72">
        <v>65</v>
      </c>
      <c r="U3" s="72">
        <v>70</v>
      </c>
      <c r="V3" s="72">
        <v>75</v>
      </c>
      <c r="W3" s="72">
        <v>80</v>
      </c>
      <c r="X3" s="72">
        <v>90</v>
      </c>
      <c r="Y3" s="72">
        <v>95</v>
      </c>
      <c r="Z3" s="72">
        <v>100</v>
      </c>
      <c r="AA3" s="73">
        <v>65</v>
      </c>
      <c r="AB3" s="73">
        <v>75</v>
      </c>
      <c r="AC3" s="73">
        <v>80</v>
      </c>
      <c r="AD3" s="73">
        <v>85</v>
      </c>
      <c r="AE3" s="73">
        <v>90</v>
      </c>
      <c r="AF3" s="73">
        <v>100</v>
      </c>
      <c r="AG3" s="73">
        <v>105</v>
      </c>
      <c r="AH3" s="73">
        <v>110</v>
      </c>
      <c r="AI3" s="76">
        <v>50</v>
      </c>
      <c r="AJ3" s="76">
        <v>55</v>
      </c>
      <c r="AK3" s="76">
        <v>70</v>
      </c>
      <c r="AL3" s="76">
        <v>95</v>
      </c>
      <c r="AM3" s="76">
        <v>105</v>
      </c>
      <c r="AN3" s="76">
        <v>110</v>
      </c>
      <c r="AO3" s="76">
        <v>120</v>
      </c>
      <c r="AP3" s="76">
        <v>130</v>
      </c>
      <c r="AQ3" s="77">
        <v>65</v>
      </c>
      <c r="AR3" s="77">
        <v>85</v>
      </c>
      <c r="AS3" s="77">
        <v>105</v>
      </c>
      <c r="AT3" s="77">
        <v>115</v>
      </c>
      <c r="AU3" s="77">
        <v>130</v>
      </c>
      <c r="AV3" s="77">
        <v>140</v>
      </c>
      <c r="AW3" s="77">
        <v>145</v>
      </c>
      <c r="AX3" s="77">
        <v>155</v>
      </c>
      <c r="AY3" s="76">
        <v>100</v>
      </c>
      <c r="AZ3" s="76">
        <v>115</v>
      </c>
      <c r="BA3" s="76">
        <v>130</v>
      </c>
      <c r="BB3" s="76">
        <v>150</v>
      </c>
      <c r="BC3" s="76">
        <v>165</v>
      </c>
      <c r="BD3" s="76">
        <v>170</v>
      </c>
      <c r="BE3" s="76">
        <v>175</v>
      </c>
      <c r="BF3" s="76">
        <v>185</v>
      </c>
      <c r="BG3" s="78">
        <v>115</v>
      </c>
      <c r="BH3" s="78">
        <v>135</v>
      </c>
      <c r="BI3" s="78">
        <v>150</v>
      </c>
      <c r="BJ3" s="78">
        <v>170</v>
      </c>
      <c r="BK3" s="78">
        <v>185</v>
      </c>
      <c r="BL3" s="78">
        <v>190</v>
      </c>
      <c r="BM3" s="78">
        <v>195</v>
      </c>
      <c r="BN3" s="78">
        <v>205</v>
      </c>
    </row>
    <row r="4" spans="1:66" x14ac:dyDescent="0.2">
      <c r="B4" t="s">
        <v>47</v>
      </c>
      <c r="C4" s="70">
        <v>35</v>
      </c>
      <c r="D4" s="70">
        <v>40</v>
      </c>
      <c r="E4" s="70">
        <v>45</v>
      </c>
      <c r="F4" s="70">
        <v>55</v>
      </c>
      <c r="G4" s="70">
        <v>60</v>
      </c>
      <c r="H4" s="70">
        <v>65</v>
      </c>
      <c r="I4" s="70">
        <v>70</v>
      </c>
      <c r="J4" s="70">
        <v>80</v>
      </c>
      <c r="K4" s="71">
        <v>50</v>
      </c>
      <c r="L4" s="71">
        <v>55</v>
      </c>
      <c r="M4" s="71">
        <v>65</v>
      </c>
      <c r="N4" s="71">
        <v>70</v>
      </c>
      <c r="O4" s="71">
        <v>75</v>
      </c>
      <c r="P4" s="71">
        <v>80</v>
      </c>
      <c r="Q4" s="71">
        <v>90</v>
      </c>
      <c r="R4" s="71">
        <v>95</v>
      </c>
      <c r="S4" s="72">
        <v>65</v>
      </c>
      <c r="T4" s="72">
        <v>75</v>
      </c>
      <c r="U4" s="72">
        <v>80</v>
      </c>
      <c r="V4" s="72">
        <v>85</v>
      </c>
      <c r="W4" s="72">
        <v>90</v>
      </c>
      <c r="X4" s="72">
        <v>105</v>
      </c>
      <c r="Y4" s="72">
        <v>110</v>
      </c>
      <c r="Z4" s="72">
        <v>115</v>
      </c>
      <c r="AA4" s="73">
        <v>75</v>
      </c>
      <c r="AB4" s="73">
        <v>85</v>
      </c>
      <c r="AC4" s="73">
        <v>90</v>
      </c>
      <c r="AD4" s="73">
        <v>95</v>
      </c>
      <c r="AE4" s="73">
        <v>105</v>
      </c>
      <c r="AF4" s="73">
        <v>115</v>
      </c>
      <c r="AG4" s="73">
        <v>120</v>
      </c>
      <c r="AH4" s="73">
        <v>125</v>
      </c>
      <c r="AI4" s="76">
        <v>60</v>
      </c>
      <c r="AJ4" s="76">
        <v>65</v>
      </c>
      <c r="AK4" s="76">
        <v>85</v>
      </c>
      <c r="AL4" s="76">
        <v>105</v>
      </c>
      <c r="AM4" s="76">
        <v>115</v>
      </c>
      <c r="AN4" s="76">
        <v>130</v>
      </c>
      <c r="AO4" s="76">
        <v>140</v>
      </c>
      <c r="AP4" s="76">
        <v>145</v>
      </c>
      <c r="AQ4" s="77">
        <v>80</v>
      </c>
      <c r="AR4" s="77">
        <v>100</v>
      </c>
      <c r="AS4" s="77">
        <v>120</v>
      </c>
      <c r="AT4" s="77">
        <v>130</v>
      </c>
      <c r="AU4" s="77">
        <v>150</v>
      </c>
      <c r="AV4" s="77">
        <v>160</v>
      </c>
      <c r="AW4" s="77">
        <v>165</v>
      </c>
      <c r="AX4" s="77">
        <v>175</v>
      </c>
      <c r="AY4" s="76">
        <v>115</v>
      </c>
      <c r="AZ4" s="76">
        <v>135</v>
      </c>
      <c r="BA4" s="76">
        <v>150</v>
      </c>
      <c r="BB4" s="76">
        <v>170</v>
      </c>
      <c r="BC4" s="76">
        <v>185</v>
      </c>
      <c r="BD4" s="76">
        <v>190</v>
      </c>
      <c r="BE4" s="76">
        <v>195</v>
      </c>
      <c r="BF4" s="76">
        <v>205</v>
      </c>
      <c r="BG4" s="78">
        <v>130</v>
      </c>
      <c r="BH4" s="78">
        <v>150</v>
      </c>
      <c r="BI4" s="78">
        <v>170</v>
      </c>
      <c r="BJ4" s="78">
        <v>190</v>
      </c>
      <c r="BK4" s="78">
        <v>205</v>
      </c>
      <c r="BL4" s="78">
        <v>215</v>
      </c>
      <c r="BM4" s="78">
        <v>220</v>
      </c>
      <c r="BN4" s="78">
        <v>225</v>
      </c>
    </row>
    <row r="5" spans="1:66" x14ac:dyDescent="0.2">
      <c r="B5" t="s">
        <v>48</v>
      </c>
      <c r="C5" s="70">
        <v>45</v>
      </c>
      <c r="D5" s="70">
        <v>50</v>
      </c>
      <c r="E5" s="70">
        <v>55</v>
      </c>
      <c r="F5" s="70">
        <v>65</v>
      </c>
      <c r="G5" s="70">
        <v>70</v>
      </c>
      <c r="H5" s="70">
        <v>75</v>
      </c>
      <c r="I5" s="70">
        <v>80</v>
      </c>
      <c r="J5" s="70">
        <v>90</v>
      </c>
      <c r="K5" s="71">
        <v>60</v>
      </c>
      <c r="L5" s="71">
        <v>65</v>
      </c>
      <c r="M5" s="71">
        <v>75</v>
      </c>
      <c r="N5" s="71">
        <v>80</v>
      </c>
      <c r="O5" s="71">
        <v>85</v>
      </c>
      <c r="P5" s="71">
        <v>90</v>
      </c>
      <c r="Q5" s="71">
        <v>100</v>
      </c>
      <c r="R5" s="71">
        <v>105</v>
      </c>
      <c r="S5" s="72">
        <v>75</v>
      </c>
      <c r="T5" s="72">
        <v>85</v>
      </c>
      <c r="U5" s="72">
        <v>90</v>
      </c>
      <c r="V5" s="72">
        <v>100</v>
      </c>
      <c r="W5" s="72">
        <v>105</v>
      </c>
      <c r="X5" s="72">
        <v>115</v>
      </c>
      <c r="Y5" s="72">
        <v>120</v>
      </c>
      <c r="Z5" s="72">
        <v>125</v>
      </c>
      <c r="AA5" s="73">
        <v>85</v>
      </c>
      <c r="AB5" s="73">
        <v>100</v>
      </c>
      <c r="AC5" s="73">
        <v>105</v>
      </c>
      <c r="AD5" s="73">
        <v>110</v>
      </c>
      <c r="AE5" s="73">
        <v>120</v>
      </c>
      <c r="AF5" s="73">
        <v>130</v>
      </c>
      <c r="AG5" s="73">
        <v>135</v>
      </c>
      <c r="AH5" s="73">
        <v>140</v>
      </c>
      <c r="AI5" s="76">
        <v>75</v>
      </c>
      <c r="AJ5" s="76">
        <v>80</v>
      </c>
      <c r="AK5" s="76">
        <v>100</v>
      </c>
      <c r="AL5" s="76">
        <v>120</v>
      </c>
      <c r="AM5" s="76">
        <v>130</v>
      </c>
      <c r="AN5" s="76">
        <v>150</v>
      </c>
      <c r="AO5" s="76">
        <v>160</v>
      </c>
      <c r="AP5" s="76">
        <v>165</v>
      </c>
      <c r="AQ5" s="77">
        <v>95</v>
      </c>
      <c r="AR5" s="77">
        <v>115</v>
      </c>
      <c r="AS5" s="77">
        <v>135</v>
      </c>
      <c r="AT5" s="77">
        <v>150</v>
      </c>
      <c r="AU5" s="77">
        <v>170</v>
      </c>
      <c r="AV5" s="77">
        <v>180</v>
      </c>
      <c r="AW5" s="77">
        <v>185</v>
      </c>
      <c r="AX5" s="77">
        <v>195</v>
      </c>
      <c r="AY5" s="76">
        <v>130</v>
      </c>
      <c r="AZ5" s="76">
        <v>150</v>
      </c>
      <c r="BA5" s="76">
        <v>170</v>
      </c>
      <c r="BB5" s="76">
        <v>190</v>
      </c>
      <c r="BC5" s="76">
        <v>205</v>
      </c>
      <c r="BD5" s="76">
        <v>215</v>
      </c>
      <c r="BE5" s="76">
        <v>220</v>
      </c>
      <c r="BF5" s="76">
        <v>225</v>
      </c>
      <c r="BG5" s="78">
        <v>145</v>
      </c>
      <c r="BH5" s="78">
        <v>170</v>
      </c>
      <c r="BI5" s="78">
        <v>195</v>
      </c>
      <c r="BJ5" s="78">
        <v>215</v>
      </c>
      <c r="BK5" s="78">
        <v>225</v>
      </c>
      <c r="BL5" s="78">
        <v>235</v>
      </c>
      <c r="BM5" s="78">
        <v>245</v>
      </c>
      <c r="BN5" s="78">
        <v>250</v>
      </c>
    </row>
    <row r="6" spans="1:66" x14ac:dyDescent="0.2">
      <c r="B6" t="s">
        <v>49</v>
      </c>
      <c r="C6" s="70">
        <v>55</v>
      </c>
      <c r="D6" s="70">
        <v>65</v>
      </c>
      <c r="E6" s="70">
        <v>70</v>
      </c>
      <c r="F6" s="70">
        <v>80</v>
      </c>
      <c r="G6" s="70">
        <v>85</v>
      </c>
      <c r="H6" s="70">
        <v>90</v>
      </c>
      <c r="I6" s="70">
        <v>95</v>
      </c>
      <c r="J6" s="70">
        <v>105</v>
      </c>
      <c r="K6" s="71">
        <v>75</v>
      </c>
      <c r="L6" s="71">
        <v>80</v>
      </c>
      <c r="M6" s="71">
        <v>90</v>
      </c>
      <c r="N6" s="71">
        <v>95</v>
      </c>
      <c r="O6" s="71">
        <v>100</v>
      </c>
      <c r="P6" s="71">
        <v>105</v>
      </c>
      <c r="Q6" s="71">
        <v>110</v>
      </c>
      <c r="R6" s="71">
        <v>115</v>
      </c>
      <c r="S6" s="72">
        <v>90</v>
      </c>
      <c r="T6" s="72">
        <v>100</v>
      </c>
      <c r="U6" s="72">
        <v>105</v>
      </c>
      <c r="V6" s="72">
        <v>115</v>
      </c>
      <c r="W6" s="72">
        <v>120</v>
      </c>
      <c r="X6" s="72">
        <v>130</v>
      </c>
      <c r="Y6" s="72">
        <v>135</v>
      </c>
      <c r="Z6" s="72">
        <v>140</v>
      </c>
      <c r="AA6" s="73">
        <v>100</v>
      </c>
      <c r="AB6" s="73">
        <v>115</v>
      </c>
      <c r="AC6" s="73">
        <v>125</v>
      </c>
      <c r="AD6" s="73">
        <v>130</v>
      </c>
      <c r="AE6" s="73">
        <v>140</v>
      </c>
      <c r="AF6" s="73">
        <v>145</v>
      </c>
      <c r="AG6" s="73">
        <v>150</v>
      </c>
      <c r="AH6" s="73">
        <v>155</v>
      </c>
      <c r="AI6" s="76">
        <v>90</v>
      </c>
      <c r="AJ6" s="76">
        <v>95</v>
      </c>
      <c r="AK6" s="76">
        <v>115</v>
      </c>
      <c r="AL6" s="76">
        <v>135</v>
      </c>
      <c r="AM6" s="76">
        <v>150</v>
      </c>
      <c r="AN6" s="76">
        <v>170</v>
      </c>
      <c r="AO6" s="76">
        <v>180</v>
      </c>
      <c r="AP6" s="76">
        <v>185</v>
      </c>
      <c r="AQ6" s="77">
        <v>110</v>
      </c>
      <c r="AR6" s="77">
        <v>130</v>
      </c>
      <c r="AS6" s="77">
        <v>150</v>
      </c>
      <c r="AT6" s="77">
        <v>170</v>
      </c>
      <c r="AU6" s="77">
        <v>185</v>
      </c>
      <c r="AV6" s="77">
        <v>200</v>
      </c>
      <c r="AW6" s="77">
        <v>210</v>
      </c>
      <c r="AX6" s="77">
        <v>220</v>
      </c>
      <c r="AY6" s="76">
        <v>145</v>
      </c>
      <c r="AZ6" s="76">
        <v>170</v>
      </c>
      <c r="BA6" s="76">
        <v>190</v>
      </c>
      <c r="BB6" s="76">
        <v>210</v>
      </c>
      <c r="BC6" s="76">
        <v>225</v>
      </c>
      <c r="BD6" s="76">
        <v>235</v>
      </c>
      <c r="BE6" s="76">
        <v>245</v>
      </c>
      <c r="BF6" s="76">
        <v>250</v>
      </c>
      <c r="BG6" s="78">
        <v>170</v>
      </c>
      <c r="BH6" s="78">
        <v>195</v>
      </c>
      <c r="BI6" s="78">
        <v>225</v>
      </c>
      <c r="BJ6" s="78">
        <v>245</v>
      </c>
      <c r="BK6" s="78">
        <v>255</v>
      </c>
      <c r="BL6" s="78">
        <v>265</v>
      </c>
      <c r="BM6" s="78">
        <v>275</v>
      </c>
      <c r="BN6" s="78">
        <v>280</v>
      </c>
    </row>
    <row r="7" spans="1:66" x14ac:dyDescent="0.2">
      <c r="B7" t="s">
        <v>50</v>
      </c>
      <c r="C7" s="70">
        <v>56</v>
      </c>
      <c r="D7" s="70">
        <v>75</v>
      </c>
      <c r="E7" s="70">
        <v>80</v>
      </c>
      <c r="F7" s="70">
        <v>90</v>
      </c>
      <c r="G7" s="70">
        <v>95</v>
      </c>
      <c r="H7" s="70">
        <v>100</v>
      </c>
      <c r="I7" s="70">
        <v>105</v>
      </c>
      <c r="J7" s="70">
        <v>115</v>
      </c>
      <c r="K7" s="71">
        <v>85</v>
      </c>
      <c r="L7" s="71">
        <v>90</v>
      </c>
      <c r="M7" s="71">
        <v>100</v>
      </c>
      <c r="N7" s="71">
        <v>105</v>
      </c>
      <c r="O7" s="71">
        <v>155</v>
      </c>
      <c r="P7" s="71">
        <v>120</v>
      </c>
      <c r="Q7" s="71">
        <v>125</v>
      </c>
      <c r="R7" s="71">
        <v>130</v>
      </c>
      <c r="S7" s="72">
        <v>100</v>
      </c>
      <c r="T7" s="72">
        <v>110</v>
      </c>
      <c r="U7" s="72">
        <v>120</v>
      </c>
      <c r="V7" s="72">
        <v>130</v>
      </c>
      <c r="W7" s="72">
        <v>140</v>
      </c>
      <c r="X7" s="72">
        <v>145</v>
      </c>
      <c r="Y7" s="72">
        <v>150</v>
      </c>
      <c r="Z7" s="72">
        <v>155</v>
      </c>
      <c r="AA7" s="73">
        <v>115</v>
      </c>
      <c r="AB7" s="73">
        <v>130</v>
      </c>
      <c r="AC7" s="73">
        <v>140</v>
      </c>
      <c r="AD7" s="73">
        <v>150</v>
      </c>
      <c r="AE7" s="73">
        <v>160</v>
      </c>
      <c r="AF7" s="73">
        <v>165</v>
      </c>
      <c r="AG7" s="73">
        <v>170</v>
      </c>
      <c r="AH7" s="73">
        <v>175</v>
      </c>
      <c r="AI7" s="76">
        <v>105</v>
      </c>
      <c r="AJ7" s="76">
        <v>110</v>
      </c>
      <c r="AK7" s="76">
        <v>130</v>
      </c>
      <c r="AL7" s="76">
        <v>150</v>
      </c>
      <c r="AM7" s="76">
        <v>170</v>
      </c>
      <c r="AN7" s="76">
        <v>185</v>
      </c>
      <c r="AO7" s="76">
        <v>200</v>
      </c>
      <c r="AP7" s="76">
        <v>210</v>
      </c>
      <c r="AQ7" s="77">
        <v>120</v>
      </c>
      <c r="AR7" s="77">
        <v>145</v>
      </c>
      <c r="AS7" s="77">
        <v>170</v>
      </c>
      <c r="AT7" s="77">
        <v>190</v>
      </c>
      <c r="AU7" s="77">
        <v>200</v>
      </c>
      <c r="AV7" s="77">
        <v>220</v>
      </c>
      <c r="AW7" s="77">
        <v>225</v>
      </c>
      <c r="AX7" s="77">
        <v>235</v>
      </c>
      <c r="AY7" s="76">
        <v>170</v>
      </c>
      <c r="AZ7" s="76">
        <v>190</v>
      </c>
      <c r="BA7" s="76">
        <v>220</v>
      </c>
      <c r="BB7" s="76">
        <v>240</v>
      </c>
      <c r="BC7" s="76">
        <v>250</v>
      </c>
      <c r="BD7" s="76">
        <v>260</v>
      </c>
      <c r="BE7" s="76">
        <v>270</v>
      </c>
      <c r="BF7" s="76">
        <v>280</v>
      </c>
      <c r="BG7" s="78">
        <v>190</v>
      </c>
      <c r="BH7" s="78">
        <v>210</v>
      </c>
      <c r="BI7" s="78">
        <v>240</v>
      </c>
      <c r="BJ7" s="78">
        <v>265</v>
      </c>
      <c r="BK7" s="78">
        <v>280</v>
      </c>
      <c r="BL7" s="78">
        <v>290</v>
      </c>
      <c r="BM7" s="78">
        <v>300</v>
      </c>
      <c r="BN7" s="78">
        <v>310</v>
      </c>
    </row>
    <row r="8" spans="1:66" x14ac:dyDescent="0.2">
      <c r="B8" t="s">
        <v>51</v>
      </c>
      <c r="C8" s="70">
        <v>75</v>
      </c>
      <c r="D8" s="70">
        <v>85</v>
      </c>
      <c r="E8" s="70">
        <v>90</v>
      </c>
      <c r="F8" s="70">
        <v>100</v>
      </c>
      <c r="G8" s="70">
        <v>105</v>
      </c>
      <c r="H8" s="70">
        <v>115</v>
      </c>
      <c r="I8" s="70">
        <v>120</v>
      </c>
      <c r="J8" s="70">
        <v>130</v>
      </c>
      <c r="K8" s="71">
        <v>95</v>
      </c>
      <c r="L8" s="71">
        <v>100</v>
      </c>
      <c r="M8" s="71">
        <v>110</v>
      </c>
      <c r="N8" s="71">
        <v>120</v>
      </c>
      <c r="O8" s="71">
        <v>130</v>
      </c>
      <c r="P8" s="71">
        <v>135</v>
      </c>
      <c r="Q8" s="71">
        <v>140</v>
      </c>
      <c r="R8" s="71">
        <v>145</v>
      </c>
      <c r="S8" s="72">
        <v>115</v>
      </c>
      <c r="T8" s="72">
        <v>125</v>
      </c>
      <c r="U8" s="72">
        <v>135</v>
      </c>
      <c r="V8" s="72">
        <v>145</v>
      </c>
      <c r="W8" s="72">
        <v>155</v>
      </c>
      <c r="X8" s="72">
        <v>160</v>
      </c>
      <c r="Y8" s="72">
        <v>165</v>
      </c>
      <c r="Z8" s="72">
        <v>170</v>
      </c>
      <c r="AA8" s="73">
        <v>130</v>
      </c>
      <c r="AB8" s="73">
        <v>150</v>
      </c>
      <c r="AC8" s="73">
        <v>160</v>
      </c>
      <c r="AD8" s="73">
        <v>170</v>
      </c>
      <c r="AE8" s="73">
        <v>180</v>
      </c>
      <c r="AF8" s="73">
        <v>185</v>
      </c>
      <c r="AG8" s="73">
        <v>190</v>
      </c>
      <c r="AH8" s="73">
        <v>195</v>
      </c>
      <c r="AI8" s="76">
        <v>115</v>
      </c>
      <c r="AJ8" s="76">
        <v>120</v>
      </c>
      <c r="AK8" s="76">
        <v>145</v>
      </c>
      <c r="AL8" s="76">
        <v>170</v>
      </c>
      <c r="AM8" s="76">
        <v>190</v>
      </c>
      <c r="AN8" s="76">
        <v>200</v>
      </c>
      <c r="AO8" s="76">
        <v>220</v>
      </c>
      <c r="AP8" s="76">
        <v>230</v>
      </c>
      <c r="AQ8" s="77">
        <v>135</v>
      </c>
      <c r="AR8" s="77">
        <v>170</v>
      </c>
      <c r="AS8" s="77">
        <v>190</v>
      </c>
      <c r="AT8" s="77">
        <v>210</v>
      </c>
      <c r="AU8" s="77">
        <v>220</v>
      </c>
      <c r="AV8" s="77">
        <v>240</v>
      </c>
      <c r="AW8" s="77">
        <v>250</v>
      </c>
      <c r="AX8" s="77">
        <v>260</v>
      </c>
      <c r="AY8" s="76">
        <v>190</v>
      </c>
      <c r="AZ8" s="76">
        <v>210</v>
      </c>
      <c r="BA8" s="76">
        <v>240</v>
      </c>
      <c r="BB8" s="76">
        <v>260</v>
      </c>
      <c r="BC8" s="76">
        <v>280</v>
      </c>
      <c r="BD8" s="76">
        <v>290</v>
      </c>
      <c r="BE8" s="76">
        <v>300</v>
      </c>
      <c r="BF8" s="76">
        <v>310</v>
      </c>
      <c r="BG8" s="78">
        <v>210</v>
      </c>
      <c r="BH8" s="78">
        <v>230</v>
      </c>
      <c r="BI8" s="78">
        <v>260</v>
      </c>
      <c r="BJ8" s="78">
        <v>285</v>
      </c>
      <c r="BK8" s="78">
        <v>300</v>
      </c>
      <c r="BL8" s="78">
        <v>310</v>
      </c>
      <c r="BM8" s="78">
        <v>325</v>
      </c>
      <c r="BN8" s="78">
        <v>330</v>
      </c>
    </row>
    <row r="9" spans="1:66" x14ac:dyDescent="0.2">
      <c r="B9" t="s">
        <v>52</v>
      </c>
      <c r="C9" s="70">
        <v>85</v>
      </c>
      <c r="D9" s="70">
        <v>95</v>
      </c>
      <c r="E9" s="70">
        <v>100</v>
      </c>
      <c r="F9" s="70">
        <v>110</v>
      </c>
      <c r="G9" s="70">
        <v>120</v>
      </c>
      <c r="H9" s="70">
        <v>130</v>
      </c>
      <c r="I9" s="70">
        <v>135</v>
      </c>
      <c r="J9" s="70">
        <v>145</v>
      </c>
      <c r="K9" s="71">
        <v>105</v>
      </c>
      <c r="L9" s="71">
        <v>115</v>
      </c>
      <c r="M9" s="71">
        <v>125</v>
      </c>
      <c r="N9" s="71">
        <v>135</v>
      </c>
      <c r="O9" s="71">
        <v>145</v>
      </c>
      <c r="P9" s="71">
        <v>150</v>
      </c>
      <c r="Q9" s="71">
        <v>160</v>
      </c>
      <c r="R9" s="71">
        <v>165</v>
      </c>
      <c r="S9" s="72">
        <v>130</v>
      </c>
      <c r="T9" s="72">
        <v>140</v>
      </c>
      <c r="U9" s="72">
        <v>155</v>
      </c>
      <c r="V9" s="72">
        <v>165</v>
      </c>
      <c r="W9" s="72">
        <v>175</v>
      </c>
      <c r="X9" s="72">
        <v>180</v>
      </c>
      <c r="Y9" s="72">
        <v>185</v>
      </c>
      <c r="Z9" s="72">
        <v>190</v>
      </c>
      <c r="AA9" s="73">
        <v>145</v>
      </c>
      <c r="AB9" s="73">
        <v>165</v>
      </c>
      <c r="AC9" s="73">
        <v>180</v>
      </c>
      <c r="AD9" s="73">
        <v>190</v>
      </c>
      <c r="AE9" s="73">
        <v>200</v>
      </c>
      <c r="AF9" s="73">
        <v>205</v>
      </c>
      <c r="AG9" s="73">
        <v>210</v>
      </c>
      <c r="AH9" s="73">
        <v>215</v>
      </c>
      <c r="AI9" s="76">
        <v>130</v>
      </c>
      <c r="AJ9" s="76">
        <v>135</v>
      </c>
      <c r="AK9" s="76">
        <v>170</v>
      </c>
      <c r="AL9" s="76">
        <v>190</v>
      </c>
      <c r="AM9" s="76">
        <v>210</v>
      </c>
      <c r="AN9" s="76">
        <v>220</v>
      </c>
      <c r="AO9" s="76">
        <v>240</v>
      </c>
      <c r="AP9" s="76">
        <v>250</v>
      </c>
      <c r="AQ9" s="77">
        <v>150</v>
      </c>
      <c r="AR9" s="77">
        <v>190</v>
      </c>
      <c r="AS9" s="77">
        <v>210</v>
      </c>
      <c r="AT9" s="77">
        <v>230</v>
      </c>
      <c r="AU9" s="77">
        <v>250</v>
      </c>
      <c r="AV9" s="77">
        <v>260</v>
      </c>
      <c r="AW9" s="77">
        <v>280</v>
      </c>
      <c r="AX9" s="77">
        <v>280</v>
      </c>
      <c r="AY9" s="76">
        <v>210</v>
      </c>
      <c r="AZ9" s="76">
        <v>230</v>
      </c>
      <c r="BA9" s="76">
        <v>260</v>
      </c>
      <c r="BB9" s="76">
        <v>285</v>
      </c>
      <c r="BC9" s="76">
        <v>300</v>
      </c>
      <c r="BD9" s="76">
        <v>310</v>
      </c>
      <c r="BE9" s="76">
        <v>325</v>
      </c>
      <c r="BF9" s="76">
        <v>330</v>
      </c>
      <c r="BG9" s="78">
        <v>225</v>
      </c>
      <c r="BH9" s="78">
        <v>255</v>
      </c>
      <c r="BI9" s="78">
        <v>275</v>
      </c>
      <c r="BJ9" s="78">
        <v>305</v>
      </c>
      <c r="BK9" s="78">
        <v>325</v>
      </c>
      <c r="BL9" s="78">
        <v>330</v>
      </c>
      <c r="BM9" s="78">
        <v>345</v>
      </c>
      <c r="BN9" s="78">
        <v>355</v>
      </c>
    </row>
    <row r="10" spans="1:66" x14ac:dyDescent="0.2">
      <c r="B10" t="s">
        <v>53</v>
      </c>
      <c r="C10" s="71">
        <v>1000</v>
      </c>
      <c r="D10" s="71">
        <v>1000</v>
      </c>
      <c r="E10" s="71">
        <v>1000</v>
      </c>
      <c r="F10" s="71">
        <v>1000</v>
      </c>
      <c r="G10" s="71">
        <v>1000</v>
      </c>
      <c r="H10" s="71">
        <v>1000</v>
      </c>
      <c r="I10" s="71">
        <v>1000</v>
      </c>
      <c r="J10" s="71">
        <v>1000</v>
      </c>
      <c r="K10" s="71">
        <v>1000</v>
      </c>
      <c r="L10" s="71">
        <v>1000</v>
      </c>
      <c r="M10" s="71">
        <v>1000</v>
      </c>
      <c r="N10" s="71">
        <v>1000</v>
      </c>
      <c r="O10" s="71">
        <v>1000</v>
      </c>
      <c r="P10" s="71">
        <v>1000</v>
      </c>
      <c r="Q10" s="71">
        <v>1000</v>
      </c>
      <c r="R10" s="71">
        <v>1000</v>
      </c>
      <c r="S10" s="71">
        <v>1000</v>
      </c>
      <c r="T10" s="71">
        <v>1000</v>
      </c>
      <c r="U10" s="71">
        <v>1000</v>
      </c>
      <c r="V10" s="71">
        <v>1000</v>
      </c>
      <c r="W10" s="71">
        <v>1000</v>
      </c>
      <c r="X10" s="71">
        <v>1000</v>
      </c>
      <c r="Y10" s="71">
        <v>1000</v>
      </c>
      <c r="Z10" s="71">
        <v>1000</v>
      </c>
      <c r="AA10" s="73">
        <v>160</v>
      </c>
      <c r="AB10" s="73">
        <v>180</v>
      </c>
      <c r="AC10" s="73">
        <v>195</v>
      </c>
      <c r="AD10" s="73">
        <v>205</v>
      </c>
      <c r="AE10" s="73">
        <v>215</v>
      </c>
      <c r="AF10" s="73">
        <v>220</v>
      </c>
      <c r="AG10" s="73">
        <v>225</v>
      </c>
      <c r="AH10" s="73">
        <v>230</v>
      </c>
      <c r="AI10" s="71">
        <v>1000</v>
      </c>
      <c r="AJ10" s="71">
        <v>1000</v>
      </c>
      <c r="AK10" s="71">
        <v>1000</v>
      </c>
      <c r="AL10" s="71">
        <v>1000</v>
      </c>
      <c r="AM10" s="71">
        <v>1000</v>
      </c>
      <c r="AN10" s="71">
        <v>1000</v>
      </c>
      <c r="AO10" s="71">
        <v>10000</v>
      </c>
      <c r="AP10" s="71">
        <v>1000</v>
      </c>
      <c r="AQ10" s="74">
        <v>1000</v>
      </c>
      <c r="AR10" s="74">
        <v>1000</v>
      </c>
      <c r="AS10" s="74">
        <v>1000</v>
      </c>
      <c r="AT10" s="74">
        <v>1000</v>
      </c>
      <c r="AU10" s="74">
        <v>1000</v>
      </c>
      <c r="AV10" s="74">
        <v>10000</v>
      </c>
      <c r="AW10" s="74">
        <v>1000</v>
      </c>
      <c r="AX10" s="74">
        <v>1000</v>
      </c>
      <c r="AY10" s="71">
        <v>1000</v>
      </c>
      <c r="AZ10" s="71">
        <v>1000</v>
      </c>
      <c r="BA10" s="71">
        <v>1000</v>
      </c>
      <c r="BB10" s="71">
        <v>10000</v>
      </c>
      <c r="BC10" s="71">
        <v>1000</v>
      </c>
      <c r="BD10" s="71">
        <v>1000</v>
      </c>
      <c r="BE10" s="71">
        <v>1000</v>
      </c>
      <c r="BF10" s="71">
        <v>10000</v>
      </c>
      <c r="BG10" s="78">
        <v>240</v>
      </c>
      <c r="BH10" s="78">
        <v>270</v>
      </c>
      <c r="BI10" s="78">
        <v>290</v>
      </c>
      <c r="BJ10" s="78">
        <v>320</v>
      </c>
      <c r="BK10" s="78">
        <v>345</v>
      </c>
      <c r="BL10" s="78">
        <v>355</v>
      </c>
      <c r="BM10" s="78">
        <v>365</v>
      </c>
      <c r="BN10" s="78">
        <v>375</v>
      </c>
    </row>
    <row r="11" spans="1:66" x14ac:dyDescent="0.2">
      <c r="B11" s="69" t="s">
        <v>96</v>
      </c>
      <c r="C11" t="s">
        <v>54</v>
      </c>
      <c r="D11" t="s">
        <v>55</v>
      </c>
      <c r="E11" t="s">
        <v>55</v>
      </c>
      <c r="F11" t="s">
        <v>56</v>
      </c>
      <c r="G11" t="s">
        <v>57</v>
      </c>
      <c r="H11" s="79"/>
      <c r="I11" s="96" t="s">
        <v>96</v>
      </c>
      <c r="J11" s="80" t="s">
        <v>54</v>
      </c>
      <c r="K11" s="80" t="s">
        <v>58</v>
      </c>
      <c r="L11" s="80" t="s">
        <v>58</v>
      </c>
      <c r="M11" s="80" t="s">
        <v>56</v>
      </c>
      <c r="N11" s="80" t="s">
        <v>57</v>
      </c>
      <c r="O11" s="80"/>
      <c r="P11" s="80"/>
      <c r="Q11" s="80"/>
      <c r="R11" s="80"/>
      <c r="S11" s="80"/>
      <c r="T11" s="80"/>
      <c r="U11" s="80"/>
      <c r="V11" s="80"/>
      <c r="W11" s="80"/>
    </row>
    <row r="12" spans="1:66" x14ac:dyDescent="0.2">
      <c r="A12">
        <v>10.01</v>
      </c>
      <c r="B12" s="81" t="s">
        <v>97</v>
      </c>
      <c r="C12" s="94" t="s">
        <v>108</v>
      </c>
      <c r="D12" s="69" t="s">
        <v>30</v>
      </c>
      <c r="E12" s="69" t="s">
        <v>37</v>
      </c>
      <c r="F12" s="69" t="s">
        <v>61</v>
      </c>
      <c r="G12" s="69" t="s">
        <v>69</v>
      </c>
      <c r="H12" s="79">
        <v>10.01</v>
      </c>
      <c r="I12" s="81" t="s">
        <v>97</v>
      </c>
      <c r="J12" s="95" t="s">
        <v>100</v>
      </c>
      <c r="K12" s="82" t="s">
        <v>16</v>
      </c>
      <c r="L12" s="82" t="s">
        <v>24</v>
      </c>
      <c r="M12" s="82" t="s">
        <v>77</v>
      </c>
      <c r="N12" s="82" t="s">
        <v>83</v>
      </c>
      <c r="O12" s="80"/>
      <c r="P12" s="82"/>
      <c r="Q12" s="82"/>
      <c r="R12" s="82"/>
      <c r="S12" s="82"/>
      <c r="T12" s="82"/>
      <c r="U12" s="82"/>
      <c r="V12" s="80"/>
      <c r="W12" s="80"/>
    </row>
    <row r="13" spans="1:66" x14ac:dyDescent="0.2">
      <c r="A13">
        <v>35.01</v>
      </c>
      <c r="B13" s="81" t="s">
        <v>97</v>
      </c>
      <c r="C13" s="94" t="s">
        <v>109</v>
      </c>
      <c r="D13" s="69" t="s">
        <v>30</v>
      </c>
      <c r="E13" s="69" t="s">
        <v>37</v>
      </c>
      <c r="F13" s="69" t="s">
        <v>61</v>
      </c>
      <c r="G13" s="69" t="s">
        <v>69</v>
      </c>
      <c r="H13" s="79">
        <v>30.01</v>
      </c>
      <c r="I13" s="81" t="s">
        <v>97</v>
      </c>
      <c r="J13" s="95" t="s">
        <v>100</v>
      </c>
      <c r="K13" s="82" t="s">
        <v>16</v>
      </c>
      <c r="L13" s="82" t="s">
        <v>24</v>
      </c>
      <c r="M13" s="82" t="s">
        <v>77</v>
      </c>
      <c r="N13" s="82" t="s">
        <v>83</v>
      </c>
      <c r="O13" s="80"/>
      <c r="P13" s="82"/>
      <c r="Q13" s="82"/>
      <c r="R13" s="82"/>
      <c r="S13" s="82"/>
      <c r="T13" s="82"/>
      <c r="U13" s="82"/>
      <c r="V13" s="80"/>
      <c r="W13" s="80"/>
    </row>
    <row r="14" spans="1:66" x14ac:dyDescent="0.2">
      <c r="A14">
        <v>38.01</v>
      </c>
      <c r="B14" s="81" t="s">
        <v>97</v>
      </c>
      <c r="C14" s="94" t="s">
        <v>109</v>
      </c>
      <c r="D14" s="69" t="s">
        <v>30</v>
      </c>
      <c r="E14" s="69" t="s">
        <v>37</v>
      </c>
      <c r="F14" s="69" t="s">
        <v>61</v>
      </c>
      <c r="G14" s="69" t="s">
        <v>69</v>
      </c>
      <c r="H14" s="83">
        <v>35.01</v>
      </c>
      <c r="I14" s="81" t="s">
        <v>97</v>
      </c>
      <c r="J14" s="95" t="s">
        <v>100</v>
      </c>
      <c r="K14" s="82" t="s">
        <v>16</v>
      </c>
      <c r="L14" s="82" t="s">
        <v>24</v>
      </c>
      <c r="M14" s="82" t="s">
        <v>77</v>
      </c>
      <c r="N14" s="82" t="s">
        <v>83</v>
      </c>
      <c r="O14" s="80"/>
      <c r="P14" s="82"/>
      <c r="Q14" s="82"/>
      <c r="R14" s="82"/>
      <c r="S14" s="82"/>
      <c r="T14" s="82"/>
      <c r="U14" s="82"/>
      <c r="V14" s="80"/>
      <c r="W14" s="80"/>
    </row>
    <row r="15" spans="1:66" x14ac:dyDescent="0.2">
      <c r="A15">
        <v>40.01</v>
      </c>
      <c r="B15" s="81" t="s">
        <v>97</v>
      </c>
      <c r="C15" s="94" t="s">
        <v>110</v>
      </c>
      <c r="D15" s="69" t="s">
        <v>30</v>
      </c>
      <c r="E15" s="69" t="s">
        <v>37</v>
      </c>
      <c r="F15" s="69" t="s">
        <v>61</v>
      </c>
      <c r="G15" s="69" t="s">
        <v>69</v>
      </c>
      <c r="H15" s="84">
        <v>36.01</v>
      </c>
      <c r="I15" s="81" t="s">
        <v>97</v>
      </c>
      <c r="J15" s="95" t="s">
        <v>101</v>
      </c>
      <c r="K15" s="82" t="s">
        <v>16</v>
      </c>
      <c r="L15" s="82" t="s">
        <v>24</v>
      </c>
      <c r="M15" s="86" t="s">
        <v>77</v>
      </c>
      <c r="N15" s="86" t="s">
        <v>83</v>
      </c>
      <c r="O15" s="85"/>
      <c r="P15" s="82"/>
      <c r="Q15" s="82"/>
      <c r="R15" s="82"/>
      <c r="S15" s="82"/>
      <c r="T15" s="82"/>
      <c r="U15" s="82"/>
      <c r="V15" s="85"/>
      <c r="W15" s="85"/>
    </row>
    <row r="16" spans="1:66" x14ac:dyDescent="0.2">
      <c r="A16">
        <v>45.01</v>
      </c>
      <c r="B16" s="81" t="s">
        <v>97</v>
      </c>
      <c r="C16" s="94" t="s">
        <v>111</v>
      </c>
      <c r="D16" s="69" t="s">
        <v>31</v>
      </c>
      <c r="E16" s="69" t="s">
        <v>37</v>
      </c>
      <c r="F16" s="69" t="s">
        <v>61</v>
      </c>
      <c r="G16" s="69" t="s">
        <v>69</v>
      </c>
      <c r="H16" s="84">
        <v>40.01</v>
      </c>
      <c r="I16" s="81" t="s">
        <v>97</v>
      </c>
      <c r="J16" s="95" t="s">
        <v>102</v>
      </c>
      <c r="K16" s="82" t="s">
        <v>17</v>
      </c>
      <c r="L16" s="82" t="s">
        <v>24</v>
      </c>
      <c r="M16" s="86" t="s">
        <v>77</v>
      </c>
      <c r="N16" s="86" t="s">
        <v>83</v>
      </c>
      <c r="O16" s="85"/>
      <c r="P16" s="82"/>
      <c r="Q16" s="82"/>
      <c r="R16" s="82"/>
      <c r="S16" s="82"/>
      <c r="T16" s="82"/>
      <c r="U16" s="82"/>
      <c r="V16" s="85"/>
      <c r="W16" s="85"/>
    </row>
    <row r="17" spans="1:38" x14ac:dyDescent="0.2">
      <c r="A17">
        <v>50.01</v>
      </c>
      <c r="B17" s="81" t="s">
        <v>97</v>
      </c>
      <c r="C17" s="94" t="s">
        <v>112</v>
      </c>
      <c r="D17" s="69" t="s">
        <v>32</v>
      </c>
      <c r="E17" s="69" t="s">
        <v>38</v>
      </c>
      <c r="F17" s="69" t="s">
        <v>61</v>
      </c>
      <c r="G17" s="69" t="s">
        <v>69</v>
      </c>
      <c r="H17" s="84">
        <v>44.01</v>
      </c>
      <c r="I17" s="81" t="s">
        <v>97</v>
      </c>
      <c r="J17" s="95" t="s">
        <v>103</v>
      </c>
      <c r="K17" s="86" t="s">
        <v>18</v>
      </c>
      <c r="L17" s="86" t="s">
        <v>25</v>
      </c>
      <c r="M17" s="86" t="s">
        <v>77</v>
      </c>
      <c r="N17" s="86" t="s">
        <v>83</v>
      </c>
      <c r="O17" s="85"/>
      <c r="P17" s="86"/>
      <c r="Q17" s="86"/>
      <c r="R17" s="86"/>
      <c r="S17" s="86"/>
      <c r="T17" s="86"/>
      <c r="U17" s="86"/>
      <c r="V17" s="85"/>
      <c r="W17" s="85"/>
    </row>
    <row r="18" spans="1:38" x14ac:dyDescent="0.2">
      <c r="A18">
        <v>52.05</v>
      </c>
      <c r="B18" s="81" t="s">
        <v>97</v>
      </c>
      <c r="C18" s="94" t="s">
        <v>112</v>
      </c>
      <c r="D18" s="69" t="s">
        <v>32</v>
      </c>
      <c r="E18" s="69" t="s">
        <v>38</v>
      </c>
      <c r="F18" s="69" t="s">
        <v>61</v>
      </c>
      <c r="G18" s="69" t="s">
        <v>69</v>
      </c>
      <c r="H18" s="84">
        <v>48.01</v>
      </c>
      <c r="I18" s="81" t="s">
        <v>97</v>
      </c>
      <c r="J18" s="95" t="s">
        <v>104</v>
      </c>
      <c r="K18" s="86" t="s">
        <v>19</v>
      </c>
      <c r="L18" s="86" t="s">
        <v>26</v>
      </c>
      <c r="M18" s="86" t="s">
        <v>78</v>
      </c>
      <c r="N18" s="86" t="s">
        <v>84</v>
      </c>
      <c r="O18" s="85"/>
      <c r="P18" s="86"/>
      <c r="Q18" s="86"/>
      <c r="R18" s="86"/>
      <c r="S18" s="86"/>
      <c r="T18" s="86"/>
      <c r="U18" s="86"/>
      <c r="V18" s="85"/>
      <c r="W18" s="85"/>
    </row>
    <row r="19" spans="1:38" x14ac:dyDescent="0.2">
      <c r="A19">
        <v>56.01</v>
      </c>
      <c r="B19" s="81" t="s">
        <v>97</v>
      </c>
      <c r="C19" s="94" t="s">
        <v>113</v>
      </c>
      <c r="D19" s="69" t="s">
        <v>33</v>
      </c>
      <c r="E19" s="69" t="s">
        <v>39</v>
      </c>
      <c r="F19" s="69" t="s">
        <v>62</v>
      </c>
      <c r="G19" s="69" t="s">
        <v>70</v>
      </c>
      <c r="H19" s="84">
        <v>53.01</v>
      </c>
      <c r="I19" s="81" t="s">
        <v>97</v>
      </c>
      <c r="J19" s="95" t="s">
        <v>105</v>
      </c>
      <c r="K19" s="86" t="s">
        <v>20</v>
      </c>
      <c r="L19" s="86" t="s">
        <v>27</v>
      </c>
      <c r="M19" s="86" t="s">
        <v>79</v>
      </c>
      <c r="N19" s="86" t="s">
        <v>85</v>
      </c>
      <c r="O19" s="85"/>
      <c r="P19" s="86"/>
      <c r="Q19" s="86"/>
      <c r="R19" s="86"/>
      <c r="S19" s="86"/>
      <c r="T19" s="86"/>
      <c r="U19" s="86"/>
      <c r="V19" s="85"/>
      <c r="W19" s="85"/>
    </row>
    <row r="20" spans="1:38" x14ac:dyDescent="0.2">
      <c r="A20">
        <v>62.01</v>
      </c>
      <c r="B20" s="81" t="s">
        <v>97</v>
      </c>
      <c r="C20" s="94" t="s">
        <v>114</v>
      </c>
      <c r="D20" s="69" t="s">
        <v>34</v>
      </c>
      <c r="E20" s="69" t="s">
        <v>40</v>
      </c>
      <c r="F20" s="69" t="s">
        <v>63</v>
      </c>
      <c r="G20" s="69" t="s">
        <v>71</v>
      </c>
      <c r="H20" s="84">
        <v>58.01</v>
      </c>
      <c r="I20" s="81" t="s">
        <v>97</v>
      </c>
      <c r="J20" s="95" t="s">
        <v>98</v>
      </c>
      <c r="K20" s="86" t="s">
        <v>21</v>
      </c>
      <c r="L20" s="86" t="s">
        <v>28</v>
      </c>
      <c r="M20" s="86" t="s">
        <v>80</v>
      </c>
      <c r="N20" s="86" t="s">
        <v>86</v>
      </c>
      <c r="O20" s="85"/>
      <c r="P20" s="86"/>
      <c r="Q20" s="86"/>
      <c r="R20" s="86"/>
      <c r="S20" s="86"/>
      <c r="T20" s="86"/>
      <c r="U20" s="86"/>
      <c r="V20" s="85"/>
      <c r="W20" s="85"/>
    </row>
    <row r="21" spans="1:38" x14ac:dyDescent="0.2">
      <c r="A21">
        <v>69.010000000000005</v>
      </c>
      <c r="B21" s="81" t="s">
        <v>97</v>
      </c>
      <c r="C21" s="94" t="s">
        <v>115</v>
      </c>
      <c r="D21" s="69" t="s">
        <v>35</v>
      </c>
      <c r="E21" s="69" t="s">
        <v>41</v>
      </c>
      <c r="F21" s="69" t="s">
        <v>64</v>
      </c>
      <c r="G21" s="69" t="s">
        <v>72</v>
      </c>
      <c r="H21" s="84">
        <v>63.01</v>
      </c>
      <c r="I21" s="81" t="s">
        <v>97</v>
      </c>
      <c r="J21" s="95" t="s">
        <v>99</v>
      </c>
      <c r="K21" s="86" t="s">
        <v>22</v>
      </c>
      <c r="L21" s="86" t="s">
        <v>29</v>
      </c>
      <c r="M21" s="86" t="s">
        <v>81</v>
      </c>
      <c r="N21" s="86" t="s">
        <v>87</v>
      </c>
      <c r="O21" s="85"/>
      <c r="P21" s="86"/>
      <c r="Q21" s="86"/>
      <c r="R21" s="86"/>
      <c r="S21" s="86"/>
      <c r="T21" s="86"/>
      <c r="U21" s="86"/>
      <c r="V21" s="85"/>
      <c r="W21" s="85"/>
    </row>
    <row r="22" spans="1:38" x14ac:dyDescent="0.2">
      <c r="A22">
        <v>77.010000000000005</v>
      </c>
      <c r="B22" s="81" t="s">
        <v>97</v>
      </c>
      <c r="C22" s="94" t="s">
        <v>115</v>
      </c>
      <c r="D22" s="69" t="s">
        <v>36</v>
      </c>
      <c r="E22" s="69" t="s">
        <v>42</v>
      </c>
      <c r="F22" s="69" t="s">
        <v>65</v>
      </c>
      <c r="G22" s="69" t="s">
        <v>73</v>
      </c>
      <c r="H22" s="84">
        <v>69.010000000000005</v>
      </c>
      <c r="I22" s="81" t="s">
        <v>97</v>
      </c>
      <c r="J22" s="95" t="s">
        <v>99</v>
      </c>
      <c r="K22" s="86" t="s">
        <v>23</v>
      </c>
      <c r="L22" s="86" t="s">
        <v>94</v>
      </c>
      <c r="M22" s="86" t="s">
        <v>82</v>
      </c>
      <c r="N22" s="86" t="s">
        <v>88</v>
      </c>
      <c r="O22" s="85"/>
      <c r="P22" s="86"/>
      <c r="Q22" s="86"/>
      <c r="R22" s="86"/>
      <c r="S22" s="86"/>
      <c r="T22" s="86"/>
      <c r="U22" s="86"/>
      <c r="V22" s="85"/>
      <c r="W22" s="85"/>
    </row>
    <row r="23" spans="1:38" x14ac:dyDescent="0.2">
      <c r="A23">
        <v>85.01</v>
      </c>
      <c r="B23" s="81" t="s">
        <v>97</v>
      </c>
      <c r="C23" s="94" t="s">
        <v>115</v>
      </c>
      <c r="D23" s="69" t="s">
        <v>89</v>
      </c>
      <c r="E23" s="69" t="s">
        <v>43</v>
      </c>
      <c r="F23" s="69" t="s">
        <v>66</v>
      </c>
      <c r="G23" s="69" t="s">
        <v>74</v>
      </c>
      <c r="H23" s="84">
        <v>75.010000000000005</v>
      </c>
      <c r="I23" s="81" t="s">
        <v>97</v>
      </c>
      <c r="J23" s="95" t="s">
        <v>99</v>
      </c>
      <c r="K23" s="86" t="s">
        <v>23</v>
      </c>
      <c r="L23" s="86" t="s">
        <v>95</v>
      </c>
      <c r="M23" s="86" t="s">
        <v>92</v>
      </c>
      <c r="N23" s="86" t="s">
        <v>90</v>
      </c>
      <c r="O23" s="85"/>
      <c r="P23" s="86"/>
      <c r="Q23" s="86"/>
      <c r="R23" s="86"/>
      <c r="S23" s="86"/>
      <c r="T23" s="86"/>
      <c r="U23" s="86"/>
      <c r="V23" s="85"/>
      <c r="W23" s="85"/>
    </row>
    <row r="24" spans="1:38" x14ac:dyDescent="0.2">
      <c r="A24">
        <v>94.01</v>
      </c>
      <c r="B24" s="81" t="s">
        <v>97</v>
      </c>
      <c r="C24" s="94" t="s">
        <v>115</v>
      </c>
      <c r="D24" s="69" t="s">
        <v>89</v>
      </c>
      <c r="E24" s="69" t="s">
        <v>44</v>
      </c>
      <c r="F24" s="69" t="s">
        <v>67</v>
      </c>
      <c r="G24" s="69" t="s">
        <v>75</v>
      </c>
      <c r="H24" s="84">
        <v>90.01</v>
      </c>
      <c r="I24" s="81" t="s">
        <v>97</v>
      </c>
      <c r="J24" s="95" t="s">
        <v>99</v>
      </c>
      <c r="K24" s="86" t="s">
        <v>23</v>
      </c>
      <c r="L24" s="86" t="s">
        <v>95</v>
      </c>
      <c r="M24" s="86" t="s">
        <v>93</v>
      </c>
      <c r="N24" s="86" t="s">
        <v>91</v>
      </c>
      <c r="O24" s="85"/>
      <c r="P24" s="86"/>
      <c r="Q24" s="86"/>
      <c r="R24" s="86"/>
      <c r="S24" s="86"/>
      <c r="T24" s="86"/>
      <c r="U24" s="86"/>
      <c r="V24" s="85"/>
      <c r="W24" s="85"/>
    </row>
    <row r="25" spans="1:38" x14ac:dyDescent="0.2">
      <c r="A25">
        <v>105.01</v>
      </c>
      <c r="B25" s="81" t="s">
        <v>97</v>
      </c>
      <c r="C25" s="94" t="s">
        <v>115</v>
      </c>
      <c r="D25" s="69" t="s">
        <v>89</v>
      </c>
      <c r="E25" s="69" t="s">
        <v>44</v>
      </c>
      <c r="F25" s="69" t="s">
        <v>68</v>
      </c>
      <c r="G25" s="69" t="s">
        <v>76</v>
      </c>
      <c r="H25">
        <v>110</v>
      </c>
      <c r="I25" s="81" t="s">
        <v>97</v>
      </c>
      <c r="J25" s="95" t="s">
        <v>99</v>
      </c>
      <c r="K25" s="86" t="s">
        <v>23</v>
      </c>
      <c r="L25" s="86" t="s">
        <v>95</v>
      </c>
      <c r="M25" s="86" t="s">
        <v>93</v>
      </c>
      <c r="N25" s="86" t="s">
        <v>91</v>
      </c>
      <c r="O25" s="85"/>
      <c r="P25" s="86"/>
      <c r="Q25" s="86"/>
      <c r="R25" s="86"/>
      <c r="S25" s="86"/>
      <c r="T25" s="86"/>
      <c r="U25" s="86"/>
      <c r="V25" s="85"/>
      <c r="W25" s="85"/>
    </row>
    <row r="26" spans="1:38" x14ac:dyDescent="0.2">
      <c r="A26">
        <v>110</v>
      </c>
      <c r="B26" s="81" t="s">
        <v>97</v>
      </c>
      <c r="C26" s="94" t="s">
        <v>115</v>
      </c>
      <c r="D26" s="69" t="s">
        <v>89</v>
      </c>
      <c r="E26" s="69" t="s">
        <v>44</v>
      </c>
      <c r="F26" s="69" t="s">
        <v>68</v>
      </c>
      <c r="G26" s="69" t="s">
        <v>76</v>
      </c>
      <c r="H26">
        <v>140</v>
      </c>
      <c r="I26" s="81" t="s">
        <v>97</v>
      </c>
      <c r="J26" s="95" t="s">
        <v>99</v>
      </c>
      <c r="K26" s="86" t="s">
        <v>93</v>
      </c>
      <c r="L26" s="86" t="s">
        <v>91</v>
      </c>
    </row>
    <row r="27" spans="1:38" x14ac:dyDescent="0.2">
      <c r="A27">
        <v>120</v>
      </c>
      <c r="B27" s="81" t="s">
        <v>97</v>
      </c>
      <c r="C27" s="94" t="s">
        <v>115</v>
      </c>
      <c r="D27" s="69" t="s">
        <v>89</v>
      </c>
      <c r="E27" s="69" t="s">
        <v>44</v>
      </c>
      <c r="F27" s="69" t="s">
        <v>68</v>
      </c>
      <c r="G27" s="69" t="s">
        <v>76</v>
      </c>
    </row>
    <row r="28" spans="1:38" x14ac:dyDescent="0.2">
      <c r="A28">
        <v>130</v>
      </c>
      <c r="B28" s="81" t="s">
        <v>97</v>
      </c>
      <c r="C28" s="94" t="s">
        <v>115</v>
      </c>
      <c r="D28" s="69" t="s">
        <v>89</v>
      </c>
      <c r="E28" s="69" t="s">
        <v>44</v>
      </c>
      <c r="F28" s="69" t="s">
        <v>68</v>
      </c>
      <c r="G28" s="69" t="s">
        <v>76</v>
      </c>
    </row>
    <row r="29" spans="1:38" x14ac:dyDescent="0.2">
      <c r="A29">
        <v>140</v>
      </c>
      <c r="B29" s="81" t="s">
        <v>97</v>
      </c>
      <c r="C29" s="94" t="s">
        <v>115</v>
      </c>
      <c r="D29" s="69" t="s">
        <v>89</v>
      </c>
      <c r="E29" s="69" t="s">
        <v>44</v>
      </c>
      <c r="F29" s="69" t="s">
        <v>68</v>
      </c>
      <c r="G29" s="69" t="s">
        <v>76</v>
      </c>
      <c r="AL29" s="69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INDIVIDUEL</vt:lpstr>
      <vt:lpstr>Minimas</vt:lpstr>
      <vt:lpstr>INDIVIDUEL!Zone_d_impression</vt:lpstr>
    </vt:vector>
  </TitlesOfParts>
  <Company>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FFHM</dc:creator>
  <cp:lastModifiedBy>Guy KOLLER</cp:lastModifiedBy>
  <cp:lastPrinted>2017-09-19T09:35:37Z</cp:lastPrinted>
  <dcterms:created xsi:type="dcterms:W3CDTF">2004-10-09T07:29:01Z</dcterms:created>
  <dcterms:modified xsi:type="dcterms:W3CDTF">2018-06-10T08:14:00Z</dcterms:modified>
</cp:coreProperties>
</file>