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lubs" sheetId="1" r:id="rId1"/>
  </sheets>
  <calcPr calcId="152511" iterateDelta="1E-4"/>
</workbook>
</file>

<file path=xl/calcChain.xml><?xml version="1.0" encoding="utf-8"?>
<calcChain xmlns="http://schemas.openxmlformats.org/spreadsheetml/2006/main">
  <c r="E39" i="1" l="1"/>
  <c r="F39" i="1" s="1"/>
  <c r="I39" i="1"/>
  <c r="M39" i="1"/>
  <c r="Q39" i="1"/>
  <c r="U39" i="1"/>
  <c r="E42" i="1"/>
  <c r="F42" i="1" s="1"/>
  <c r="I42" i="1"/>
  <c r="M42" i="1"/>
  <c r="Q42" i="1"/>
  <c r="U42" i="1"/>
  <c r="E40" i="1"/>
  <c r="F40" i="1" s="1"/>
  <c r="I40" i="1"/>
  <c r="M40" i="1"/>
  <c r="Q40" i="1"/>
  <c r="U40" i="1"/>
  <c r="E41" i="1"/>
  <c r="F41" i="1" s="1"/>
  <c r="I41" i="1"/>
  <c r="M41" i="1"/>
  <c r="Q41" i="1"/>
  <c r="U41" i="1"/>
  <c r="J42" i="1" l="1"/>
  <c r="N42" i="1" s="1"/>
  <c r="R42" i="1" s="1"/>
  <c r="V42" i="1" s="1"/>
  <c r="Z42" i="1" s="1"/>
  <c r="J39" i="1"/>
  <c r="N39" i="1" s="1"/>
  <c r="R39" i="1" s="1"/>
  <c r="V39" i="1" s="1"/>
  <c r="Z39" i="1" s="1"/>
  <c r="J41" i="1"/>
  <c r="N41" i="1" s="1"/>
  <c r="R41" i="1" s="1"/>
  <c r="V41" i="1" s="1"/>
  <c r="Z41" i="1" s="1"/>
  <c r="J40" i="1"/>
  <c r="N40" i="1" s="1"/>
  <c r="R40" i="1" s="1"/>
  <c r="V40" i="1" s="1"/>
  <c r="Z40" i="1" s="1"/>
  <c r="Y38" i="1" l="1"/>
  <c r="U38" i="1"/>
  <c r="Q38" i="1"/>
  <c r="M38" i="1"/>
  <c r="I38" i="1"/>
  <c r="E38" i="1"/>
  <c r="F38" i="1" s="1"/>
  <c r="Y37" i="1"/>
  <c r="U37" i="1"/>
  <c r="Q37" i="1"/>
  <c r="M37" i="1"/>
  <c r="I37" i="1"/>
  <c r="E37" i="1"/>
  <c r="F37" i="1" s="1"/>
  <c r="Y36" i="1"/>
  <c r="U36" i="1"/>
  <c r="Q36" i="1"/>
  <c r="M36" i="1"/>
  <c r="I36" i="1"/>
  <c r="E36" i="1"/>
  <c r="F36" i="1" s="1"/>
  <c r="Y30" i="1"/>
  <c r="U30" i="1"/>
  <c r="Q30" i="1"/>
  <c r="M30" i="1"/>
  <c r="I30" i="1"/>
  <c r="E30" i="1"/>
  <c r="F30" i="1" s="1"/>
  <c r="Y34" i="1"/>
  <c r="U34" i="1"/>
  <c r="Q34" i="1"/>
  <c r="M34" i="1"/>
  <c r="I34" i="1"/>
  <c r="E34" i="1"/>
  <c r="F34" i="1" s="1"/>
  <c r="Y35" i="1"/>
  <c r="U35" i="1"/>
  <c r="Q35" i="1"/>
  <c r="M35" i="1"/>
  <c r="I35" i="1"/>
  <c r="E35" i="1"/>
  <c r="F35" i="1" s="1"/>
  <c r="Y33" i="1"/>
  <c r="U33" i="1"/>
  <c r="Q33" i="1"/>
  <c r="M33" i="1"/>
  <c r="I33" i="1"/>
  <c r="E33" i="1"/>
  <c r="F33" i="1" s="1"/>
  <c r="Y32" i="1"/>
  <c r="U32" i="1"/>
  <c r="Q32" i="1"/>
  <c r="M32" i="1"/>
  <c r="I32" i="1"/>
  <c r="E32" i="1"/>
  <c r="F32" i="1" s="1"/>
  <c r="Y31" i="1"/>
  <c r="U31" i="1"/>
  <c r="Q31" i="1"/>
  <c r="M31" i="1"/>
  <c r="I31" i="1"/>
  <c r="E31" i="1"/>
  <c r="F31" i="1" s="1"/>
  <c r="Y29" i="1"/>
  <c r="U29" i="1"/>
  <c r="Q29" i="1"/>
  <c r="M29" i="1"/>
  <c r="I29" i="1"/>
  <c r="E29" i="1"/>
  <c r="F29" i="1" s="1"/>
  <c r="Y28" i="1"/>
  <c r="U28" i="1"/>
  <c r="Q28" i="1"/>
  <c r="M28" i="1"/>
  <c r="I28" i="1"/>
  <c r="E28" i="1"/>
  <c r="F28" i="1" s="1"/>
  <c r="Y24" i="1"/>
  <c r="U24" i="1"/>
  <c r="Q24" i="1"/>
  <c r="M24" i="1"/>
  <c r="I24" i="1"/>
  <c r="E24" i="1"/>
  <c r="F24" i="1" s="1"/>
  <c r="Y26" i="1"/>
  <c r="U26" i="1"/>
  <c r="Q26" i="1"/>
  <c r="M26" i="1"/>
  <c r="I26" i="1"/>
  <c r="E26" i="1"/>
  <c r="F26" i="1" s="1"/>
  <c r="Y25" i="1"/>
  <c r="U25" i="1"/>
  <c r="Q25" i="1"/>
  <c r="M25" i="1"/>
  <c r="I25" i="1"/>
  <c r="E25" i="1"/>
  <c r="F25" i="1" s="1"/>
  <c r="Y27" i="1"/>
  <c r="U27" i="1"/>
  <c r="Q27" i="1"/>
  <c r="M27" i="1"/>
  <c r="I27" i="1"/>
  <c r="E27" i="1"/>
  <c r="F27" i="1" s="1"/>
  <c r="Y22" i="1"/>
  <c r="U22" i="1"/>
  <c r="Q22" i="1"/>
  <c r="M22" i="1"/>
  <c r="I22" i="1"/>
  <c r="E22" i="1"/>
  <c r="F22" i="1" s="1"/>
  <c r="Y20" i="1"/>
  <c r="U20" i="1"/>
  <c r="Q20" i="1"/>
  <c r="M20" i="1"/>
  <c r="I20" i="1"/>
  <c r="E20" i="1"/>
  <c r="F20" i="1" s="1"/>
  <c r="Y21" i="1"/>
  <c r="U21" i="1"/>
  <c r="Q21" i="1"/>
  <c r="M21" i="1"/>
  <c r="I21" i="1"/>
  <c r="E21" i="1"/>
  <c r="F21" i="1" s="1"/>
  <c r="Y19" i="1"/>
  <c r="U19" i="1"/>
  <c r="Q19" i="1"/>
  <c r="M19" i="1"/>
  <c r="I19" i="1"/>
  <c r="E19" i="1"/>
  <c r="F19" i="1" s="1"/>
  <c r="Y15" i="1"/>
  <c r="U15" i="1"/>
  <c r="Q15" i="1"/>
  <c r="M15" i="1"/>
  <c r="I15" i="1"/>
  <c r="E15" i="1"/>
  <c r="F15" i="1" s="1"/>
  <c r="Y23" i="1"/>
  <c r="U23" i="1"/>
  <c r="Q23" i="1"/>
  <c r="M23" i="1"/>
  <c r="I23" i="1"/>
  <c r="E23" i="1"/>
  <c r="F23" i="1" s="1"/>
  <c r="Y18" i="1"/>
  <c r="U18" i="1"/>
  <c r="Q18" i="1"/>
  <c r="M18" i="1"/>
  <c r="I18" i="1"/>
  <c r="E18" i="1"/>
  <c r="F18" i="1" s="1"/>
  <c r="Y17" i="1"/>
  <c r="U17" i="1"/>
  <c r="Q17" i="1"/>
  <c r="M17" i="1"/>
  <c r="I17" i="1"/>
  <c r="E17" i="1"/>
  <c r="F17" i="1" s="1"/>
  <c r="Y13" i="1"/>
  <c r="U13" i="1"/>
  <c r="Q13" i="1"/>
  <c r="M13" i="1"/>
  <c r="I13" i="1"/>
  <c r="E13" i="1"/>
  <c r="F13" i="1" s="1"/>
  <c r="Y11" i="1"/>
  <c r="U11" i="1"/>
  <c r="Q11" i="1"/>
  <c r="M11" i="1"/>
  <c r="I11" i="1"/>
  <c r="E11" i="1"/>
  <c r="F11" i="1" s="1"/>
  <c r="Y14" i="1"/>
  <c r="U14" i="1"/>
  <c r="Q14" i="1"/>
  <c r="M14" i="1"/>
  <c r="I14" i="1"/>
  <c r="E14" i="1"/>
  <c r="F14" i="1" s="1"/>
  <c r="Y16" i="1"/>
  <c r="U16" i="1"/>
  <c r="Q16" i="1"/>
  <c r="M16" i="1"/>
  <c r="I16" i="1"/>
  <c r="E16" i="1"/>
  <c r="F16" i="1" s="1"/>
  <c r="Y12" i="1"/>
  <c r="U12" i="1"/>
  <c r="Q12" i="1"/>
  <c r="M12" i="1"/>
  <c r="I12" i="1"/>
  <c r="E12" i="1"/>
  <c r="F12" i="1" s="1"/>
  <c r="Y10" i="1"/>
  <c r="U10" i="1"/>
  <c r="Q10" i="1"/>
  <c r="M10" i="1"/>
  <c r="I10" i="1"/>
  <c r="E10" i="1"/>
  <c r="F10" i="1" s="1"/>
  <c r="Y8" i="1"/>
  <c r="U8" i="1"/>
  <c r="Q8" i="1"/>
  <c r="M8" i="1"/>
  <c r="I8" i="1"/>
  <c r="E8" i="1"/>
  <c r="F8" i="1" s="1"/>
  <c r="Y9" i="1"/>
  <c r="U9" i="1"/>
  <c r="Q9" i="1"/>
  <c r="M9" i="1"/>
  <c r="I9" i="1"/>
  <c r="E9" i="1"/>
  <c r="F9" i="1" s="1"/>
  <c r="J31" i="1" l="1"/>
  <c r="N31" i="1" s="1"/>
  <c r="R31" i="1" s="1"/>
  <c r="V31" i="1" s="1"/>
  <c r="Z31" i="1" s="1"/>
  <c r="J33" i="1"/>
  <c r="N33" i="1" s="1"/>
  <c r="R33" i="1" s="1"/>
  <c r="V33" i="1" s="1"/>
  <c r="Z33" i="1" s="1"/>
  <c r="J34" i="1"/>
  <c r="N34" i="1" s="1"/>
  <c r="R34" i="1" s="1"/>
  <c r="V34" i="1" s="1"/>
  <c r="Z34" i="1" s="1"/>
  <c r="J8" i="1"/>
  <c r="N8" i="1" s="1"/>
  <c r="R8" i="1" s="1"/>
  <c r="V8" i="1" s="1"/>
  <c r="Z8" i="1" s="1"/>
  <c r="J12" i="1"/>
  <c r="N12" i="1" s="1"/>
  <c r="R12" i="1" s="1"/>
  <c r="V12" i="1" s="1"/>
  <c r="Z12" i="1" s="1"/>
  <c r="J14" i="1"/>
  <c r="N14" i="1" s="1"/>
  <c r="R14" i="1" s="1"/>
  <c r="V14" i="1" s="1"/>
  <c r="Z14" i="1" s="1"/>
  <c r="J18" i="1"/>
  <c r="J15" i="1"/>
  <c r="J21" i="1"/>
  <c r="N21" i="1" s="1"/>
  <c r="R21" i="1" s="1"/>
  <c r="V21" i="1" s="1"/>
  <c r="Z21" i="1" s="1"/>
  <c r="J25" i="1"/>
  <c r="N25" i="1" s="1"/>
  <c r="R25" i="1" s="1"/>
  <c r="V25" i="1" s="1"/>
  <c r="Z25" i="1" s="1"/>
  <c r="J24" i="1"/>
  <c r="N24" i="1" s="1"/>
  <c r="R24" i="1" s="1"/>
  <c r="V24" i="1" s="1"/>
  <c r="Z24" i="1" s="1"/>
  <c r="J23" i="1"/>
  <c r="N23" i="1" s="1"/>
  <c r="R23" i="1" s="1"/>
  <c r="V23" i="1" s="1"/>
  <c r="Z23" i="1" s="1"/>
  <c r="J19" i="1"/>
  <c r="N19" i="1" s="1"/>
  <c r="R19" i="1" s="1"/>
  <c r="V19" i="1" s="1"/>
  <c r="Z19" i="1" s="1"/>
  <c r="J20" i="1"/>
  <c r="N20" i="1" s="1"/>
  <c r="R20" i="1" s="1"/>
  <c r="V20" i="1" s="1"/>
  <c r="Z20" i="1" s="1"/>
  <c r="J27" i="1"/>
  <c r="N27" i="1" s="1"/>
  <c r="R27" i="1" s="1"/>
  <c r="V27" i="1" s="1"/>
  <c r="Z27" i="1" s="1"/>
  <c r="N18" i="1"/>
  <c r="R18" i="1" s="1"/>
  <c r="V18" i="1" s="1"/>
  <c r="Z18" i="1" s="1"/>
  <c r="N15" i="1"/>
  <c r="R15" i="1" s="1"/>
  <c r="V15" i="1" s="1"/>
  <c r="Z15" i="1" s="1"/>
  <c r="J29" i="1"/>
  <c r="N29" i="1" s="1"/>
  <c r="R29" i="1" s="1"/>
  <c r="V29" i="1" s="1"/>
  <c r="Z29" i="1" s="1"/>
  <c r="J32" i="1"/>
  <c r="N32" i="1" s="1"/>
  <c r="R32" i="1" s="1"/>
  <c r="V32" i="1" s="1"/>
  <c r="Z32" i="1" s="1"/>
  <c r="J35" i="1"/>
  <c r="N35" i="1" s="1"/>
  <c r="R35" i="1" s="1"/>
  <c r="V35" i="1" s="1"/>
  <c r="Z35" i="1" s="1"/>
  <c r="J30" i="1"/>
  <c r="N30" i="1" s="1"/>
  <c r="R30" i="1" s="1"/>
  <c r="V30" i="1" s="1"/>
  <c r="Z30" i="1" s="1"/>
  <c r="J37" i="1"/>
  <c r="N37" i="1" s="1"/>
  <c r="R37" i="1" s="1"/>
  <c r="V37" i="1" s="1"/>
  <c r="Z37" i="1" s="1"/>
  <c r="J9" i="1"/>
  <c r="N9" i="1" s="1"/>
  <c r="R9" i="1" s="1"/>
  <c r="V9" i="1" s="1"/>
  <c r="Z9" i="1" s="1"/>
  <c r="J10" i="1"/>
  <c r="N10" i="1" s="1"/>
  <c r="R10" i="1" s="1"/>
  <c r="V10" i="1" s="1"/>
  <c r="Z10" i="1" s="1"/>
  <c r="J11" i="1"/>
  <c r="N11" i="1" s="1"/>
  <c r="R11" i="1" s="1"/>
  <c r="V11" i="1" s="1"/>
  <c r="Z11" i="1" s="1"/>
  <c r="J17" i="1"/>
  <c r="N17" i="1" s="1"/>
  <c r="R17" i="1" s="1"/>
  <c r="V17" i="1" s="1"/>
  <c r="Z17" i="1" s="1"/>
  <c r="J38" i="1"/>
  <c r="N38" i="1" s="1"/>
  <c r="R38" i="1" s="1"/>
  <c r="V38" i="1" s="1"/>
  <c r="Z38" i="1" s="1"/>
  <c r="J13" i="1"/>
  <c r="N13" i="1" s="1"/>
  <c r="R13" i="1" s="1"/>
  <c r="V13" i="1" s="1"/>
  <c r="Z13" i="1" s="1"/>
  <c r="J26" i="1"/>
  <c r="N26" i="1" s="1"/>
  <c r="R26" i="1" s="1"/>
  <c r="V26" i="1" s="1"/>
  <c r="Z26" i="1" s="1"/>
  <c r="J28" i="1"/>
  <c r="N28" i="1" s="1"/>
  <c r="R28" i="1" s="1"/>
  <c r="V28" i="1" s="1"/>
  <c r="Z28" i="1" s="1"/>
  <c r="J16" i="1"/>
  <c r="N16" i="1" s="1"/>
  <c r="R16" i="1" s="1"/>
  <c r="V16" i="1" s="1"/>
  <c r="Z16" i="1" s="1"/>
  <c r="J22" i="1"/>
  <c r="N22" i="1" s="1"/>
  <c r="R22" i="1" s="1"/>
  <c r="V22" i="1" s="1"/>
  <c r="Z22" i="1" s="1"/>
  <c r="J36" i="1"/>
  <c r="N36" i="1" s="1"/>
  <c r="R36" i="1" s="1"/>
  <c r="V36" i="1" s="1"/>
  <c r="Z36" i="1" s="1"/>
  <c r="A39" i="1" l="1"/>
  <c r="A42" i="1"/>
  <c r="A40" i="1"/>
  <c r="A41" i="1"/>
  <c r="A20" i="1"/>
  <c r="A36" i="1"/>
  <c r="A24" i="1"/>
  <c r="A37" i="1"/>
  <c r="A31" i="1"/>
  <c r="A15" i="1"/>
  <c r="A30" i="1"/>
  <c r="A27" i="1"/>
  <c r="A35" i="1"/>
  <c r="A16" i="1"/>
  <c r="A14" i="1"/>
  <c r="A8" i="1"/>
  <c r="A18" i="1"/>
  <c r="A29" i="1"/>
  <c r="A10" i="1"/>
  <c r="A9" i="1"/>
  <c r="A23" i="1"/>
  <c r="A17" i="1"/>
  <c r="A26" i="1"/>
  <c r="A19" i="1"/>
  <c r="A25" i="1"/>
  <c r="A13" i="1"/>
  <c r="A12" i="1"/>
  <c r="A38" i="1"/>
  <c r="A33" i="1"/>
  <c r="A34" i="1"/>
  <c r="A28" i="1"/>
  <c r="A22" i="1"/>
  <c r="A32" i="1"/>
  <c r="A21" i="1"/>
  <c r="A11" i="1"/>
</calcChain>
</file>

<file path=xl/sharedStrings.xml><?xml version="1.0" encoding="utf-8"?>
<sst xmlns="http://schemas.openxmlformats.org/spreadsheetml/2006/main" count="106" uniqueCount="106">
  <si>
    <t xml:space="preserve"> </t>
  </si>
  <si>
    <t>CLUBS</t>
  </si>
  <si>
    <t>Défi CARDIO - du 10 au 18 octobre 2022</t>
  </si>
  <si>
    <t>Défi ANTI GRAVITE - du 5 au 13 décembre 2022</t>
  </si>
  <si>
    <t>Défi  BAS DU CORPS - du 6 au 14 février 2023</t>
  </si>
  <si>
    <t>Défi PUISSANCE - du 3 au 11 avril 2023</t>
  </si>
  <si>
    <t>Défi BRAS - du 29 mai au 6 juin 2022</t>
  </si>
  <si>
    <t>Participation Championnat de Musculation Régionales et Départementales :</t>
  </si>
  <si>
    <t>Classement</t>
  </si>
  <si>
    <t>Mail</t>
  </si>
  <si>
    <t>Club</t>
  </si>
  <si>
    <t>Nombre de participant</t>
  </si>
  <si>
    <t>Nombre de points</t>
  </si>
  <si>
    <t>Total point après un défi</t>
  </si>
  <si>
    <t>Colonne1</t>
  </si>
  <si>
    <t>Nombre de participant2</t>
  </si>
  <si>
    <t>Nombre de points2</t>
  </si>
  <si>
    <t>Total point après deux défis</t>
  </si>
  <si>
    <t>Colonne4</t>
  </si>
  <si>
    <t>Nombre de participant3</t>
  </si>
  <si>
    <t>Nombre de points3</t>
  </si>
  <si>
    <t>Total point après trois défis</t>
  </si>
  <si>
    <t>Colonne7</t>
  </si>
  <si>
    <t>Nombre de participant4</t>
  </si>
  <si>
    <t>Nombre de points4</t>
  </si>
  <si>
    <t>Total point après quatre défis</t>
  </si>
  <si>
    <t>Colonne8</t>
  </si>
  <si>
    <t>Nombre de participant5</t>
  </si>
  <si>
    <t>Nombre de points5</t>
  </si>
  <si>
    <t>Total point après cinq défis</t>
  </si>
  <si>
    <t>Colonne2</t>
  </si>
  <si>
    <t>Nombre de participant6</t>
  </si>
  <si>
    <t>Nombre de points7</t>
  </si>
  <si>
    <t>irfaan.burahee@yahoo.fr</t>
  </si>
  <si>
    <t>US Créteil</t>
  </si>
  <si>
    <t>koalaclub80@gmail.com</t>
  </si>
  <si>
    <t>gerome.baillet@aliceadsl.fr</t>
  </si>
  <si>
    <t>HC St Baldoph</t>
  </si>
  <si>
    <t>chm.saleux@orange.fr</t>
  </si>
  <si>
    <t xml:space="preserve">CHM Saleux </t>
  </si>
  <si>
    <t>mathieu4986@hotmail.com</t>
  </si>
  <si>
    <t xml:space="preserve">CAM Bordeaux </t>
  </si>
  <si>
    <t>Ligne-et-forme@hotmail.fr</t>
  </si>
  <si>
    <t>Ligne et Forme Senlis</t>
  </si>
  <si>
    <t>jims.chiarisolo@yahoo.com</t>
  </si>
  <si>
    <t xml:space="preserve">Istres Sport Halterophilie </t>
  </si>
  <si>
    <t>brochery-julien@hotmail.fr</t>
  </si>
  <si>
    <t>HCC Novais</t>
  </si>
  <si>
    <t>lorienthaltero@gmail.com</t>
  </si>
  <si>
    <t>Club Athlétique Lorientais</t>
  </si>
  <si>
    <t>priscilla.maume@wanadoo.fr</t>
  </si>
  <si>
    <t>ASHM Giberville</t>
  </si>
  <si>
    <t>tya_r@hotmail.com</t>
  </si>
  <si>
    <t xml:space="preserve">CH Luxovien </t>
  </si>
  <si>
    <t>toulousehc@gmail.com</t>
  </si>
  <si>
    <t>Toulouse Haltero club</t>
  </si>
  <si>
    <t>jouveaux.franck@free.fr</t>
  </si>
  <si>
    <t>US Tours</t>
  </si>
  <si>
    <t>halteromarseille@gmail.com</t>
  </si>
  <si>
    <t>Haltérophilie club Marseille</t>
  </si>
  <si>
    <t>stephane.gaudel@villeneuveloubet.fr</t>
  </si>
  <si>
    <t>ES Villeneuve Loubet MUSCU-GYM</t>
  </si>
  <si>
    <t>annabelle.emaure@orange.fr</t>
  </si>
  <si>
    <t>BHM2S</t>
  </si>
  <si>
    <t>lavaillantehaltero@gmail.com</t>
  </si>
  <si>
    <t>La Vaillante Halterophilie</t>
  </si>
  <si>
    <t>schererhugo67@gmail.com</t>
  </si>
  <si>
    <t>Sporting Union XV Strasbourg</t>
  </si>
  <si>
    <t>emeric.bah@hotmail.fr</t>
  </si>
  <si>
    <t>CH Ansois</t>
  </si>
  <si>
    <t>benam93@hotmail.fr</t>
  </si>
  <si>
    <t>APSAD 93 MEF Bobigny</t>
  </si>
  <si>
    <t>lacompagniedelabarre@hotmail.com</t>
  </si>
  <si>
    <t xml:space="preserve">La Compagnie de la Barre </t>
  </si>
  <si>
    <t>sabine.marliere@laposte.net</t>
  </si>
  <si>
    <t>La Neuville HMS</t>
  </si>
  <si>
    <t>coachingbytbs@gmail.com</t>
  </si>
  <si>
    <t xml:space="preserve">Stade Montois Halterophilie </t>
  </si>
  <si>
    <t>menoni.enzo@gmail.com</t>
  </si>
  <si>
    <t>AC Saint Marcellin</t>
  </si>
  <si>
    <t>jacky.teillauchet@sedre.fr</t>
  </si>
  <si>
    <t>HC de La Possession PLIIISSS</t>
  </si>
  <si>
    <t>chmt.letrait@gmail.com</t>
  </si>
  <si>
    <t>CHMT Le Trait</t>
  </si>
  <si>
    <t>daghaltero@gmail.com</t>
  </si>
  <si>
    <t>ASPTT Strasbourg</t>
  </si>
  <si>
    <t>halterophilieclubpelissannais@gmail.com</t>
  </si>
  <si>
    <t xml:space="preserve">Haltero Club Pelissannais </t>
  </si>
  <si>
    <t>paul.lemaire.04@gmail.com</t>
  </si>
  <si>
    <t>Espace forme Fournois</t>
  </si>
  <si>
    <t>jl.le-bad@laposte.net</t>
  </si>
  <si>
    <t>Athletic Club Languidic</t>
  </si>
  <si>
    <t xml:space="preserve">chaangoumoisin@orange.fr </t>
  </si>
  <si>
    <t>CHA Angoumoisin</t>
  </si>
  <si>
    <t>Total participant défi 1  : 443</t>
  </si>
  <si>
    <t>Total participant défi 3 : 457</t>
  </si>
  <si>
    <t>CA Rosendael</t>
  </si>
  <si>
    <t>CHM Poulinec</t>
  </si>
  <si>
    <t>CrossFit Tarvos</t>
  </si>
  <si>
    <t>Musculation Club Uzerchois</t>
  </si>
  <si>
    <t>Total participant défi  : 482</t>
  </si>
  <si>
    <t>Total participant défi 2 : 468</t>
  </si>
  <si>
    <t>Total participant défi  : 388</t>
  </si>
  <si>
    <t>Total final</t>
  </si>
  <si>
    <t>total participant défi : 2238 participants</t>
  </si>
  <si>
    <t>Koala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</si>
</sst>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sz val="22"/>
      <color theme="1"/>
      <name val="BigNoodleTitling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4"/>
      <color rgb="FFC00000"/>
      <name val="Calibri"/>
      <family val="2"/>
    </font>
    <font>
      <sz val="22"/>
      <name val="BigNoodleTitling"/>
    </font>
    <font>
      <sz val="12"/>
      <color theme="1"/>
      <name val="Calibri"/>
      <family val="2"/>
      <scheme val="minor"/>
    </font>
    <font>
      <sz val="72"/>
      <color rgb="FFFF0000"/>
      <name val="BigNoodleTitling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5" borderId="6" xfId="1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16" fillId="2" borderId="11" xfId="2" applyFill="1" applyBorder="1" applyAlignment="1">
      <alignment horizontal="center" vertical="center"/>
    </xf>
    <xf numFmtId="0" fontId="17" fillId="5" borderId="12" xfId="1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7" fillId="5" borderId="16" xfId="1" applyNumberFormat="1" applyFont="1" applyFill="1" applyBorder="1" applyAlignment="1" applyProtection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5" borderId="17" xfId="1" applyNumberFormat="1" applyFont="1" applyFill="1" applyBorder="1" applyAlignment="1" applyProtection="1">
      <alignment horizontal="center" vertical="center"/>
    </xf>
    <xf numFmtId="0" fontId="19" fillId="5" borderId="17" xfId="1" applyNumberFormat="1" applyFont="1" applyFill="1" applyBorder="1" applyAlignment="1" applyProtection="1">
      <alignment horizontal="center" vertical="center"/>
    </xf>
    <xf numFmtId="0" fontId="13" fillId="5" borderId="17" xfId="1" applyNumberFormat="1" applyFont="1" applyFill="1" applyBorder="1" applyAlignment="1">
      <alignment horizontal="center" vertical="center"/>
    </xf>
    <xf numFmtId="0" fontId="16" fillId="2" borderId="11" xfId="2" applyFill="1" applyBorder="1" applyAlignment="1">
      <alignment horizontal="center" vertical="center" wrapText="1"/>
    </xf>
    <xf numFmtId="0" fontId="19" fillId="2" borderId="1" xfId="1" applyNumberFormat="1" applyFont="1" applyFill="1" applyBorder="1" applyAlignment="1" applyProtection="1">
      <alignment horizontal="center" vertical="center"/>
    </xf>
    <xf numFmtId="0" fontId="21" fillId="2" borderId="2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16" fillId="2" borderId="11" xfId="2" applyFill="1" applyBorder="1" applyAlignment="1">
      <alignment horizontal="center"/>
    </xf>
    <xf numFmtId="0" fontId="25" fillId="6" borderId="15" xfId="0" applyNumberFormat="1" applyFont="1" applyFill="1" applyBorder="1" applyAlignment="1">
      <alignment horizontal="center" vertical="center"/>
    </xf>
    <xf numFmtId="0" fontId="26" fillId="7" borderId="9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4" fillId="5" borderId="23" xfId="1" applyNumberFormat="1" applyFont="1" applyFill="1" applyBorder="1" applyAlignment="1" applyProtection="1">
      <alignment horizontal="center" vertical="center"/>
    </xf>
    <xf numFmtId="0" fontId="26" fillId="7" borderId="5" xfId="0" applyNumberFormat="1" applyFont="1" applyFill="1" applyBorder="1" applyAlignment="1">
      <alignment horizontal="center" vertical="center"/>
    </xf>
    <xf numFmtId="0" fontId="24" fillId="5" borderId="17" xfId="1" applyNumberFormat="1" applyFont="1" applyFill="1" applyBorder="1" applyAlignment="1" applyProtection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19" fillId="5" borderId="23" xfId="1" applyNumberFormat="1" applyFont="1" applyFill="1" applyBorder="1" applyAlignment="1" applyProtection="1">
      <alignment horizontal="center" vertical="center"/>
    </xf>
    <xf numFmtId="0" fontId="17" fillId="5" borderId="23" xfId="1" applyNumberFormat="1" applyFont="1" applyFill="1" applyBorder="1" applyAlignment="1" applyProtection="1">
      <alignment horizontal="center" vertical="center"/>
    </xf>
    <xf numFmtId="0" fontId="24" fillId="5" borderId="18" xfId="1" applyNumberFormat="1" applyFont="1" applyFill="1" applyBorder="1" applyAlignment="1" applyProtection="1">
      <alignment horizontal="center" vertical="center"/>
    </xf>
    <xf numFmtId="0" fontId="25" fillId="6" borderId="19" xfId="0" applyNumberFormat="1" applyFont="1" applyFill="1" applyBorder="1" applyAlignment="1">
      <alignment horizontal="center" vertical="center"/>
    </xf>
    <xf numFmtId="0" fontId="26" fillId="7" borderId="20" xfId="0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/>
    </xf>
    <xf numFmtId="0" fontId="26" fillId="7" borderId="21" xfId="0" applyNumberFormat="1" applyFont="1" applyFill="1" applyBorder="1" applyAlignment="1">
      <alignment horizontal="center" vertical="center"/>
    </xf>
    <xf numFmtId="0" fontId="24" fillId="5" borderId="22" xfId="1" applyNumberFormat="1" applyFont="1" applyFill="1" applyBorder="1" applyAlignment="1" applyProtection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6" fillId="7" borderId="2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9" fillId="7" borderId="6" xfId="0" applyFont="1" applyFill="1" applyBorder="1" applyAlignment="1">
      <alignment horizontal="center" vertical="center" wrapText="1"/>
    </xf>
    <xf numFmtId="0" fontId="30" fillId="2" borderId="1" xfId="1" applyNumberFormat="1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2" fillId="2" borderId="0" xfId="1" applyNumberFormat="1" applyFont="1" applyFill="1" applyBorder="1" applyAlignment="1">
      <alignment horizontal="center" vertical="center"/>
    </xf>
    <xf numFmtId="0" fontId="5" fillId="6" borderId="26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C00000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C00000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indexed="64"/>
        </right>
      </border>
    </dxf>
    <dxf>
      <alignment textRotation="0" wrapText="1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34926</xdr:colOff>
      <xdr:row>0</xdr:row>
      <xdr:rowOff>126998</xdr:rowOff>
    </xdr:from>
    <xdr:to>
      <xdr:col>6</xdr:col>
      <xdr:colOff>206375</xdr:colOff>
      <xdr:row>4</xdr:row>
      <xdr:rowOff>211079</xdr:rowOff>
    </xdr:to>
    <xdr:pic>
      <xdr:nvPicPr>
        <xdr:cNvPr id="1258" name="Image 1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1" y="126998"/>
          <a:ext cx="1663699" cy="14175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155574</xdr:rowOff>
    </xdr:from>
    <xdr:to>
      <xdr:col>2</xdr:col>
      <xdr:colOff>206374</xdr:colOff>
      <xdr:row>4</xdr:row>
      <xdr:rowOff>158749</xdr:rowOff>
    </xdr:to>
    <xdr:pic>
      <xdr:nvPicPr>
        <xdr:cNvPr id="1259" name="Image 1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574"/>
          <a:ext cx="1793874" cy="1336675"/>
        </a:xfrm>
        <a:prstGeom prst="rect">
          <a:avLst/>
        </a:prstGeom>
      </xdr:spPr>
    </xdr:pic>
    <xdr:clientData/>
  </xdr:twoCellAnchor>
  <xdr:oneCellAnchor>
    <xdr:from>
      <xdr:col>1</xdr:col>
      <xdr:colOff>1290638</xdr:colOff>
      <xdr:row>13</xdr:row>
      <xdr:rowOff>0</xdr:rowOff>
    </xdr:from>
    <xdr:ext cx="104775" cy="20002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104775" cy="200025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143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104775" cy="200025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143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00025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143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00025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143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104775" cy="200025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143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104775" cy="200025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5143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104775" cy="200025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5143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104775" cy="200025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5143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0025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6858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104775" cy="200025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5143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104775" cy="200025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5143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104775" cy="200025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5143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104775" cy="200025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5143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00025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5143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00025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5143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04775" cy="200025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5143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04775" cy="200025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5143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00025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5143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00025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5143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0025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5143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0025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5143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00025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5143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00025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5143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04775" cy="200025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5143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104775" cy="20002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5143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104775" cy="200025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143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104775" cy="200025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5143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104775" cy="200025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5143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104775" cy="200025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5143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104775" cy="200025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143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00025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5143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xmlns="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xmlns="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xmlns="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xmlns="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xmlns="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xmlns="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xmlns="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xmlns="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xmlns="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xmlns="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xmlns="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xmlns="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xmlns="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xmlns="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xmlns="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xmlns="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xmlns="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xmlns="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xmlns="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xmlns="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xmlns="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xmlns="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xmlns="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xmlns="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xmlns="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xmlns="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xmlns="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xmlns="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xmlns="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xmlns="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xmlns="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xmlns="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xmlns="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xmlns="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xmlns="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xmlns="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xmlns="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xmlns="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xmlns="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xmlns="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xmlns="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xmlns="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xmlns="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xmlns="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xmlns="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xmlns="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xmlns="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xmlns="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xmlns="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xmlns="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xmlns="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xmlns="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xmlns="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xmlns="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xmlns="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xmlns="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xmlns="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xmlns="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xmlns="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xmlns="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xmlns="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xmlns="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xmlns="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xmlns="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xmlns="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xmlns="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xmlns="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xmlns="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xmlns="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xmlns="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xmlns="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xmlns="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xmlns="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xmlns="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104775" cy="200025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xmlns="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287000" y="56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xmlns="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04775" cy="200025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xmlns="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0287000" y="93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xmlns="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04775" cy="200025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xmlns="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028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xmlns="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04775" cy="200025"/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xmlns="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028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xmlns="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xmlns="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xmlns="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04775" cy="200025"/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xmlns="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287000" y="83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xmlns="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04775" cy="200025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xmlns="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287000" y="26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xmlns="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0025"/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xmlns="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287000" y="46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xmlns="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xmlns="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xmlns="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04775" cy="200025"/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xmlns="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287000" y="40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xmlns="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04775" cy="200025"/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xmlns="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28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xmlns="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04775" cy="200025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xmlns="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28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xmlns="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04775" cy="200025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xmlns="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1028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xmlns="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00025"/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xmlns="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1028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xmlns="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xmlns="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xmlns="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04775" cy="200025"/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xmlns="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28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xmlns="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xmlns="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xmlns="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xmlns="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xmlns="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xmlns="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xmlns="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xmlns="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xmlns="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xmlns="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xmlns="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xmlns="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xmlns="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xmlns="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xmlns="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xmlns="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xmlns="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xmlns="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xmlns="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xmlns="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xmlns="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xmlns="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xmlns="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xmlns="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xmlns="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xmlns="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xmlns="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xmlns="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xmlns="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xmlns="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xmlns="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xmlns="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xmlns="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xmlns="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xmlns="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xmlns="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xmlns="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xmlns="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xmlns="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04775" cy="200025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xmlns="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28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xmlns="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xmlns="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xmlns="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xmlns="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xmlns="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xmlns="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xmlns="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xmlns="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xmlns="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xmlns="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xmlns="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xmlns="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xmlns="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xmlns="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xmlns="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xmlns="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xmlns="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xmlns="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xmlns="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xmlns="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xmlns="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xmlns="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xmlns="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04775" cy="200025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xmlns="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28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</xdr:row>
      <xdr:rowOff>0</xdr:rowOff>
    </xdr:from>
    <xdr:ext cx="104775" cy="200025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xmlns="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668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</xdr:row>
      <xdr:rowOff>0</xdr:rowOff>
    </xdr:from>
    <xdr:ext cx="104775" cy="200025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xmlns="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668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00025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xmlns="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668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00025"/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xmlns="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668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000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xmlns="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668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00025"/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xmlns="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668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04775" cy="200025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xmlns="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668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04775" cy="200025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xmlns="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668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31750</xdr:colOff>
      <xdr:row>42</xdr:row>
      <xdr:rowOff>0</xdr:rowOff>
    </xdr:from>
    <xdr:ext cx="104775" cy="200025"/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xmlns="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69975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04775" cy="200025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xmlns="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668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04775" cy="200025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xmlns="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668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04775" cy="200025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xmlns="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668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00025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xmlns="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668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00025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xmlns="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668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00025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xmlns="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668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00025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xmlns="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668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04775" cy="200025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xmlns="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668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04775" cy="200025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xmlns="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668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00025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xmlns="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668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00025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xmlns="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668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00025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xmlns="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668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00025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xmlns="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668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00025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xmlns="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668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00025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xmlns="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668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04775" cy="200025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xmlns="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668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104775" cy="200025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xmlns="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668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104775" cy="2000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xmlns="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668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104775" cy="200025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xmlns="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668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04775" cy="200025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xmlns="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668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04775" cy="200025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xmlns="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668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xmlns="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xmlns="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xmlns="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xmlns="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xmlns="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xmlns="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xmlns="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xmlns="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xmlns="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xmlns="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xmlns="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xmlns="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xmlns="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xmlns="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xmlns="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xmlns="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xmlns="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xmlns="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xmlns="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xmlns="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xmlns="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xmlns="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xmlns="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xmlns="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xmlns="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xmlns="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xmlns="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xmlns="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xmlns="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xmlns="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xmlns="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xmlns="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xmlns="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xmlns="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xmlns="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xmlns="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xmlns="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xmlns="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xmlns="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xmlns="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xmlns="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xmlns="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xmlns="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xmlns="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xmlns="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xmlns="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xmlns="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xmlns="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xmlns="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xmlns="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xmlns="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xmlns="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xmlns="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xmlns="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xmlns="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xmlns="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04775" cy="200025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xmlns="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668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xmlns="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00025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xmlns="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668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xmlns="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6192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xmlns="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6192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04775" cy="200025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xmlns="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6192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04775" cy="200025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xmlns="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6192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xmlns="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6192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xmlns="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6192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xmlns="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6192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xmlns="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6192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301625</xdr:colOff>
      <xdr:row>36</xdr:row>
      <xdr:rowOff>317500</xdr:rowOff>
    </xdr:from>
    <xdr:ext cx="104775" cy="200025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xmlns="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8208625" y="1268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04775" cy="200025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xmlns="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6192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04775" cy="200025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xmlns="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6192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04775" cy="200025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xmlns="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6192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04775" cy="200025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xmlns="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6192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04775" cy="200025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xmlns="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6192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xmlns="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6192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xmlns="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6192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104775" cy="200025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xmlns="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6192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104775" cy="200025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xmlns="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6192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xmlns="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6192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xmlns="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6192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04775" cy="200025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xmlns="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6192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04775" cy="2000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xmlns="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6192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xmlns="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6192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xmlns="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6192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104775" cy="200025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xmlns="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6192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104775" cy="200025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xmlns="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6192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04775" cy="200025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xmlns="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6192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04775" cy="200025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xmlns="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6192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xmlns="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6192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xmlns="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6192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xmlns="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xmlns="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xmlns="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xmlns="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xmlns="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xmlns="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xmlns="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xmlns="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xmlns="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xmlns="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xmlns="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xmlns="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xmlns="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xmlns="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xmlns="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xmlns="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xmlns="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xmlns="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xmlns="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xmlns="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xmlns="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xmlns="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xmlns="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xmlns="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xmlns="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xmlns="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xmlns="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xmlns="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xmlns="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xmlns="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xmlns="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xmlns="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xmlns="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xmlns="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xmlns="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xmlns="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xmlns="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xmlns="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xmlns="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xmlns="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xmlns="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xmlns="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xmlns="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xmlns="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xmlns="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xmlns="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xmlns="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xmlns="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xmlns="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xmlns="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xmlns="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xmlns="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xmlns="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xmlns="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xmlns="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xmlns="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xmlns="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xmlns="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xmlns="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xmlns="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xmlns="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6192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xmlns="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xmlns="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6192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04775" cy="200025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xmlns="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2171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04775" cy="200025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xmlns="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21717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04775" cy="200025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xmlns="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21717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04775" cy="200025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xmlns="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21717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04775" cy="200025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xmlns="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2171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04775" cy="200025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xmlns="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21717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04775" cy="200025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xmlns="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2171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04775" cy="200025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xmlns="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2171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04775" cy="200025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xmlns="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2171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04775" cy="200025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xmlns="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2171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04775" cy="200025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xmlns="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2171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04775" cy="200025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xmlns="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21717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104775" cy="200025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xmlns="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21717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104775" cy="200025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xmlns="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21717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04775" cy="200025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xmlns="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21717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04775" cy="200025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xmlns="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21717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04775" cy="200025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xmlns="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2171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04775" cy="200025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xmlns="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2171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04775" cy="200025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xmlns="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2171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04775" cy="200025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xmlns="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2171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04775" cy="200025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xmlns="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21717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04775" cy="200025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xmlns="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21717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04775" cy="200025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xmlns="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2171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04775" cy="200025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xmlns="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21717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04775" cy="200025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xmlns="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2171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04775" cy="200025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xmlns="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21717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04775" cy="200025"/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xmlns="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2171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04775" cy="200025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xmlns="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21717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04775" cy="200025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xmlns="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2171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04775" cy="200025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xmlns="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21717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xmlns="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xmlns="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xmlns="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xmlns="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xmlns="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xmlns="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xmlns="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xmlns="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xmlns="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xmlns="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xmlns="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xmlns="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xmlns="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xmlns="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xmlns="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xmlns="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xmlns="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xmlns="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xmlns="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xmlns="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xmlns="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xmlns="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xmlns="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xmlns="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xmlns="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xmlns="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xmlns="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xmlns="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xmlns="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xmlns="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xmlns="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xmlns="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xmlns="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xmlns="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xmlns="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xmlns="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xmlns="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xmlns="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xmlns="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xmlns="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xmlns="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xmlns="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xmlns="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xmlns="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xmlns="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xmlns="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xmlns="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xmlns="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xmlns="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xmlns="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xmlns="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xmlns="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xmlns="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xmlns="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xmlns="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xmlns="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xmlns="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xmlns="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xmlns="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xmlns="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04775" cy="200025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xmlns="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21717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04775" cy="200025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21717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29</xdr:row>
      <xdr:rowOff>0</xdr:rowOff>
    </xdr:from>
    <xdr:ext cx="104775" cy="200025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27241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29</xdr:row>
      <xdr:rowOff>0</xdr:rowOff>
    </xdr:from>
    <xdr:ext cx="104775" cy="200025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272415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104775" cy="200025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xmlns="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27241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104775" cy="200025"/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xmlns="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272415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104775" cy="200025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xmlns="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27241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104775" cy="200025"/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272415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104775" cy="200025"/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xmlns="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27241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104775" cy="200025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xmlns="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27241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42</xdr:row>
      <xdr:rowOff>0</xdr:rowOff>
    </xdr:from>
    <xdr:ext cx="104775" cy="200025"/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xmlns="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2724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42</xdr:row>
      <xdr:rowOff>0</xdr:rowOff>
    </xdr:from>
    <xdr:ext cx="104775" cy="200025"/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xmlns="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2724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104775" cy="200025"/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xmlns="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27241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104775" cy="200025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xmlns="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272415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104775" cy="200025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xmlns="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27241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104775" cy="200025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xmlns="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272415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0</xdr:rowOff>
    </xdr:from>
    <xdr:ext cx="104775" cy="200025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xmlns="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27241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0</xdr:rowOff>
    </xdr:from>
    <xdr:ext cx="104775" cy="200025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xmlns="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272415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104775" cy="200025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xmlns="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27241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104775" cy="200025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xmlns="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27241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104775" cy="200025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xmlns="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27241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104775" cy="200025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xmlns="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27241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0</xdr:rowOff>
    </xdr:from>
    <xdr:ext cx="104775" cy="200025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xmlns="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27241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0</xdr:rowOff>
    </xdr:from>
    <xdr:ext cx="104775" cy="200025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xmlns="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272415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104775" cy="200025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xmlns="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27241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104775" cy="200025"/>
    <xdr:sp macro="" textlink="">
      <xdr:nvSpPr>
        <xdr:cNvPr id="2042" name="Text Box 4">
          <a:extLst>
            <a:ext uri="{FF2B5EF4-FFF2-40B4-BE49-F238E27FC236}">
              <a16:creationId xmlns:a16="http://schemas.microsoft.com/office/drawing/2014/main" xmlns="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272415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104775" cy="200025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xmlns="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27241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104775" cy="200025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xmlns="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272415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104775" cy="200025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xmlns="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27241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104775" cy="200025"/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xmlns="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272415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104775" cy="200025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xmlns="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27241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104775" cy="200025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xmlns="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272415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xmlns="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xmlns="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xmlns="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xmlns="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xmlns="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xmlns="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xmlns="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xmlns="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xmlns="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xmlns="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xmlns="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xmlns="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xmlns="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xmlns="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xmlns="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xmlns="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xmlns="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xmlns="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xmlns="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xmlns="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xmlns="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xmlns="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xmlns="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xmlns="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xmlns="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xmlns="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xmlns="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xmlns="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xmlns="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xmlns="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xmlns="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xmlns="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xmlns="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xmlns="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xmlns="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xmlns="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xmlns="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xmlns="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xmlns="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xmlns="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xmlns="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xmlns="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xmlns="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xmlns="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xmlns="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xmlns="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xmlns="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xmlns="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xmlns="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xmlns="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xmlns="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xmlns="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xmlns="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xmlns="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xmlns="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xmlns="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xmlns="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xmlns="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xmlns="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xmlns="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104775" cy="200025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xmlns="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272415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xmlns="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104775" cy="200025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xmlns="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272415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</xdr:row>
      <xdr:rowOff>0</xdr:rowOff>
    </xdr:from>
    <xdr:ext cx="104775" cy="200025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xmlns="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32766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</xdr:row>
      <xdr:rowOff>0</xdr:rowOff>
    </xdr:from>
    <xdr:ext cx="104775" cy="200025"/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xmlns="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32766000" y="116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</xdr:row>
      <xdr:rowOff>0</xdr:rowOff>
    </xdr:from>
    <xdr:ext cx="104775" cy="200025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xmlns="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32766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</xdr:row>
      <xdr:rowOff>0</xdr:rowOff>
    </xdr:from>
    <xdr:ext cx="104775" cy="200025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xmlns="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32766000" y="30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</xdr:row>
      <xdr:rowOff>0</xdr:rowOff>
    </xdr:from>
    <xdr:ext cx="104775" cy="200025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xmlns="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32766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</xdr:row>
      <xdr:rowOff>0</xdr:rowOff>
    </xdr:from>
    <xdr:ext cx="104775" cy="200025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xmlns="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32766000" y="53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37</xdr:row>
      <xdr:rowOff>0</xdr:rowOff>
    </xdr:from>
    <xdr:ext cx="104775" cy="200025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xmlns="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32766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37</xdr:row>
      <xdr:rowOff>0</xdr:rowOff>
    </xdr:from>
    <xdr:ext cx="104775" cy="200025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xmlns="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32766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42</xdr:row>
      <xdr:rowOff>0</xdr:rowOff>
    </xdr:from>
    <xdr:ext cx="104775" cy="200025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xmlns="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3276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42</xdr:row>
      <xdr:rowOff>0</xdr:rowOff>
    </xdr:from>
    <xdr:ext cx="104775" cy="200025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xmlns="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3276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00025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xmlns="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32766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00025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xmlns="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32766000" y="100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104775" cy="200025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xmlns="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32766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104775" cy="200025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xmlns="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32766000" y="70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</xdr:row>
      <xdr:rowOff>0</xdr:rowOff>
    </xdr:from>
    <xdr:ext cx="104775" cy="200025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xmlns="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32766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</xdr:row>
      <xdr:rowOff>0</xdr:rowOff>
    </xdr:from>
    <xdr:ext cx="104775" cy="200025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xmlns="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32766000" y="36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00025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xmlns="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32766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00025"/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xmlns="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32766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xmlns="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32766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xmlns="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32766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0</xdr:rowOff>
    </xdr:from>
    <xdr:ext cx="104775" cy="200025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xmlns="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32766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0</xdr:rowOff>
    </xdr:from>
    <xdr:ext cx="104775" cy="200025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xmlns="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32766000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xmlns="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32766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xmlns="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32766000" y="43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00025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xmlns="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32766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00025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xmlns="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32766000" y="96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00025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xmlns="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32766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00025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xmlns="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32766000" y="110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37</xdr:row>
      <xdr:rowOff>0</xdr:rowOff>
    </xdr:from>
    <xdr:ext cx="104775" cy="200025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xmlns="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32766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37</xdr:row>
      <xdr:rowOff>0</xdr:rowOff>
    </xdr:from>
    <xdr:ext cx="104775" cy="200025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xmlns="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32766000" y="1269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xmlns="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xmlns="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xmlns="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xmlns="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xmlns="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xmlns="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xmlns="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xmlns="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xmlns="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xmlns="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xmlns="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xmlns="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xmlns="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xmlns="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xmlns="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xmlns="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xmlns="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xmlns="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xmlns="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xmlns="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xmlns="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xmlns="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xmlns="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xmlns="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xmlns="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xmlns="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xmlns="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xmlns="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xmlns="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xmlns="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xmlns="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xmlns="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xmlns="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xmlns="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xmlns="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xmlns="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8" name="Text Box 4">
          <a:extLst>
            <a:ext uri="{FF2B5EF4-FFF2-40B4-BE49-F238E27FC236}">
              <a16:creationId xmlns:a16="http://schemas.microsoft.com/office/drawing/2014/main" xmlns="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xmlns="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xmlns="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xmlns="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xmlns="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xmlns="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xmlns="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xmlns="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xmlns="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xmlns="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xmlns="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xmlns="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xmlns="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xmlns="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xmlns="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xmlns="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xmlns="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xmlns="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xmlns="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xmlns="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xmlns="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xmlns="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xmlns="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xmlns="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</xdr:row>
      <xdr:rowOff>0</xdr:rowOff>
    </xdr:from>
    <xdr:ext cx="104775" cy="200025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xmlns="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32766000" y="113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xmlns="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xmlns="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32766000" y="63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</xdr:row>
      <xdr:rowOff>0</xdr:rowOff>
    </xdr:from>
    <xdr:ext cx="104775" cy="200025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xmlns="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2382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</xdr:row>
      <xdr:rowOff>0</xdr:rowOff>
    </xdr:from>
    <xdr:ext cx="104775" cy="200025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xmlns="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2382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04775" cy="200025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xmlns="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6192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04775" cy="200025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xmlns="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6192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04775" cy="200025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xmlns="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2171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04775" cy="200025"/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xmlns="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21717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42</xdr:row>
      <xdr:rowOff>0</xdr:rowOff>
    </xdr:from>
    <xdr:ext cx="104775" cy="200025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xmlns="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2343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42</xdr:row>
      <xdr:rowOff>0</xdr:rowOff>
    </xdr:from>
    <xdr:ext cx="104775" cy="200025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xmlns="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2343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42</xdr:row>
      <xdr:rowOff>0</xdr:rowOff>
    </xdr:from>
    <xdr:ext cx="104775" cy="200025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xmlns="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2724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42</xdr:row>
      <xdr:rowOff>0</xdr:rowOff>
    </xdr:from>
    <xdr:ext cx="104775" cy="200025"/>
    <xdr:sp macro="" textlink="">
      <xdr:nvSpPr>
        <xdr:cNvPr id="2214" name="Text Box 4">
          <a:extLst>
            <a:ext uri="{FF2B5EF4-FFF2-40B4-BE49-F238E27FC236}">
              <a16:creationId xmlns:a16="http://schemas.microsoft.com/office/drawing/2014/main" xmlns="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2724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42</xdr:row>
      <xdr:rowOff>0</xdr:rowOff>
    </xdr:from>
    <xdr:ext cx="104775" cy="200025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xmlns="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2895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42</xdr:row>
      <xdr:rowOff>0</xdr:rowOff>
    </xdr:from>
    <xdr:ext cx="104775" cy="200025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xmlns="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2895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42</xdr:row>
      <xdr:rowOff>0</xdr:rowOff>
    </xdr:from>
    <xdr:ext cx="104775" cy="200025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xmlns="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3276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42</xdr:row>
      <xdr:rowOff>0</xdr:rowOff>
    </xdr:from>
    <xdr:ext cx="104775" cy="200025"/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xmlns="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327660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104775" cy="200025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xmlns="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3488055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104775" cy="200025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xmlns="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3488055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301625</xdr:colOff>
      <xdr:row>42</xdr:row>
      <xdr:rowOff>317500</xdr:rowOff>
    </xdr:from>
    <xdr:ext cx="104775" cy="200025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xmlns="" id="{5E9D9CF1-D103-4110-8901-4143993E0040}"/>
            </a:ext>
          </a:extLst>
        </xdr:cNvPr>
        <xdr:cNvSpPr txBox="1">
          <a:spLocks noChangeArrowheads="1"/>
        </xdr:cNvSpPr>
      </xdr:nvSpPr>
      <xdr:spPr bwMode="auto">
        <a:xfrm>
          <a:off x="18208625" y="133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587375</xdr:colOff>
      <xdr:row>42</xdr:row>
      <xdr:rowOff>0</xdr:rowOff>
    </xdr:from>
    <xdr:ext cx="104775" cy="200025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xmlns="" id="{9F774B22-947D-4291-A2BB-E11781B1011B}"/>
            </a:ext>
          </a:extLst>
        </xdr:cNvPr>
        <xdr:cNvSpPr txBox="1">
          <a:spLocks noChangeArrowheads="1"/>
        </xdr:cNvSpPr>
      </xdr:nvSpPr>
      <xdr:spPr bwMode="auto">
        <a:xfrm>
          <a:off x="20208875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xmlns="" id="{BCD6F54E-A894-4F96-B090-CCEFFA9D5F2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xmlns="" id="{49EE3295-9476-45A5-B380-880F4BC2776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xmlns="" id="{CE7731E1-A40C-408A-BA74-CE24D941D6B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xmlns="" id="{1D939153-4249-41FD-8BFC-8A9A9C9FA1B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xmlns="" id="{1798C24F-86BD-4759-A589-928C8CD3B28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xmlns="" id="{324CBBB1-D587-40F7-AC1E-7E90557B2DD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xmlns="" id="{89F58C80-DD57-44B4-8DD9-B9D3B391616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xmlns="" id="{F5B7260B-8F4F-446D-BDE6-38040812CBF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xmlns="" id="{7F602736-3A10-41DD-AFE2-92C1B059FBB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xmlns="" id="{9FA3E020-14B8-49B0-9A0D-8777D3A8A8E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xmlns="" id="{F0E7E927-F7DF-4E73-9881-5AD07DCAE7E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xmlns="" id="{F9F99112-E4C7-4B79-BF60-E6BD0D07552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xmlns="" id="{53243782-2665-4B82-A79A-912A0B4C05E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xmlns="" id="{F52A9CB6-22C6-4FB8-9824-E29BCD4B384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xmlns="" id="{847B6E6A-336E-4646-82D9-CDF49E206E4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xmlns="" id="{D8F829A4-B42E-4A2E-8754-991D4192C37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xmlns="" id="{234EDD05-4183-4D01-A03C-04090ED120D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xmlns="" id="{D1A55306-1D25-42AC-8FC4-8E3C0F124D0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xmlns="" id="{182462AB-070F-4110-AD68-1B45636D7C9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xmlns="" id="{6EA0AB3C-C69A-4161-BA79-ADF16FB7236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xmlns="" id="{3669E95F-CADD-478F-848B-BFBDA4D2F73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xmlns="" id="{BC964DE8-6694-4A3D-9CA0-4C78ED6F9A4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xmlns="" id="{E65BED5A-9F22-4595-89F1-4338E5FD5CD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xmlns="" id="{77F07360-F7C7-40F3-A707-87DA3816BDF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xmlns="" id="{5B241453-E0EA-4ECE-8724-ED05FFEF8D0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xmlns="" id="{DB577E36-312E-4F49-B319-108F7F44CAE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xmlns="" id="{067F0B9D-7DB0-4267-A13C-0B31664411F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xmlns="" id="{84CE3747-6E85-41DF-A87A-085D822EC7C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xmlns="" id="{B68A3665-E252-4B94-A633-2F82DB7B0AE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xmlns="" id="{E32A6B16-FBE2-42FC-9019-CDF7A9ED654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xmlns="" id="{94B0CB6A-5E38-4D80-858F-3A4C17BC838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xmlns="" id="{09307C7B-B063-4435-AF09-53AC0598280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xmlns="" id="{B544F6C1-F6C8-421C-99E6-89D638E6EDF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xmlns="" id="{49BC7809-BFE4-43BF-968D-E0A0C4EA551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xmlns="" id="{5ADEA91F-B852-44EF-99B7-68AB93FE38F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xmlns="" id="{832326EE-9631-456C-AFF5-3EBCA996A79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xmlns="" id="{77516682-6510-4F5E-ADBA-AE5B54861A5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xmlns="" id="{774408F0-2414-4079-A1A4-96E5CCC3159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xmlns="" id="{8BE195DC-0588-4AB0-BBA8-4A49350654B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xmlns="" id="{5375CB2A-734D-4A7E-B3A2-B12AB45820D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xmlns="" id="{FBCF4563-66C9-4E40-930A-2007DF3198E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xmlns="" id="{013F7DDC-776A-4444-8C11-A5AAC430CAC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xmlns="" id="{D149B8D2-E080-4F1B-9CC5-38E041B28D9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xmlns="" id="{985925F9-9B73-443F-ABA7-6F231EEAAC4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xmlns="" id="{16F4CCE6-78EE-44C1-9BA7-35C3CC34503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xmlns="" id="{3083F93E-219B-46C0-AA81-C7BBE6651C8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xmlns="" id="{7BC3A1CA-0B55-41D5-8A6B-7AE4C74670D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xmlns="" id="{38D5BBD5-775E-41AA-84D2-9263B759A78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xmlns="" id="{A42A8430-15EB-472E-AFBE-880D1B93E44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xmlns="" id="{8AFFC531-5609-404D-B810-C126896D9B4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xmlns="" id="{9012B339-9A2C-4E26-87C7-843FF39FE19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xmlns="" id="{ECA4A5F7-89E3-4DC1-AB72-C8C5E9120D5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xmlns="" id="{E17B7F73-A0FC-4FEB-96C8-CE248838D04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xmlns="" id="{FA0A51E2-582C-4AB7-88D2-097F2BA4A85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xmlns="" id="{55FA2FFA-9AEA-406C-B202-494EA6C8D7E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xmlns="" id="{B2250731-57C5-4B70-A835-B909817E7EB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xmlns="" id="{65F9E88D-059D-472F-9CE3-79113F29283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xmlns="" id="{3BF1033A-549C-4281-B14B-6E038FEF971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xmlns="" id="{ABE96992-54F5-48A9-8735-61687076B80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xmlns="" id="{3A13DA09-E383-443E-AD39-0893F37A041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xmlns="" id="{A90EC746-EAA2-4336-BBA1-84DDFEBE88C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xmlns="" id="{99368EF1-665A-4B5A-84C2-D76B8F196D1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xmlns="" id="{1A79568F-2C15-4085-B7F0-33D93503A64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xmlns="" id="{999A42D9-D32C-435E-95F4-650E3978FD9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xmlns="" id="{E5C4FDE5-697B-4901-8D76-28B942DF167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xmlns="" id="{7E18E0A0-2ABC-4CAF-947A-DAAF2057CBD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xmlns="" id="{D8584AFB-4E32-499C-87BF-DB123B90955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xmlns="" id="{9BA0C3CB-67B6-4752-B094-FB41C1D6502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xmlns="" id="{CA875AB3-3889-48E1-924D-806FEC7C30D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xmlns="" id="{2A6BB933-35B2-4DBE-993A-91EEFDE5092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xmlns="" id="{ACB355C0-436B-44EF-8AE1-2523C117A30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xmlns="" id="{89921CA4-F1BE-403D-B0DF-B8DC0B56AAF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xmlns="" id="{97156FF4-7215-47EE-82AD-DE9BFDFFE0B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xmlns="" id="{DAC00BEC-A118-4E2D-BB32-B083A1B9E32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xmlns="" id="{8505C6C2-065F-4ACE-ABD1-96F01C016A7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xmlns="" id="{B925968B-5987-4334-98C2-2A102A9095F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xmlns="" id="{2D5FCB3E-BD62-4CFB-BA9B-9A49D9C2427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xmlns="" id="{3FD141CB-689C-4DE3-8FFC-B625C85B148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xmlns="" id="{614C83CE-092E-406E-9B84-6C25726C370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xmlns="" id="{9A505516-36EE-4F51-9C76-F2A67B7170E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xmlns="" id="{697AEAE1-1CF9-4C17-81E0-AACFDBDD208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xmlns="" id="{B30EE0D5-C952-41D1-9348-171E7F6A1EB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xmlns="" id="{839468E4-E3D6-4011-BBEB-B982523C551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xmlns="" id="{CCCC8B71-1451-433C-8416-2FE10384802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xmlns="" id="{E7A308D0-D8A7-4AB0-8FDE-23C19C89CF4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xmlns="" id="{44F1643B-04DE-4E0A-B2A1-3505814680B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xmlns="" id="{72A33F06-8084-4BB2-8F98-2C34BF2F09B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xmlns="" id="{AF3FECA4-5042-4C4F-856C-ED7E4CD511A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xmlns="" id="{3420D84E-CBE6-4DB3-9C75-06F45331373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xmlns="" id="{8A28C0EE-2E66-4342-AD76-930DC740CF6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xmlns="" id="{3F14EDC5-AAFE-41CA-8794-810069A7197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xmlns="" id="{19A77593-7B09-446E-8236-BF1BD1F4C67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xmlns="" id="{6611EAE8-CBA4-4266-8D04-1D35A196C41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xmlns="" id="{12A1EE76-FD47-4B8F-AA33-4C015EDAA4D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xmlns="" id="{639793A0-1A8F-4F40-94ED-90053A7FB38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xmlns="" id="{3E6612E6-E77A-4A63-8BB7-AA3CE5D76EA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xmlns="" id="{070B00D8-CEF3-41EB-8788-B577CD09927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xmlns="" id="{E037CFDD-8371-4ACD-9550-10F0691A24C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xmlns="" id="{4EB327A3-C0DF-4B38-9FAF-A79ECF2F7C8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xmlns="" id="{06605CC1-9265-424C-BB69-0A52F530C76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xmlns="" id="{0C1BFBE4-E5BE-4734-B6E7-2E32CA7F415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xmlns="" id="{389FD39F-B302-4E58-AA0A-AF1E9B11C05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xmlns="" id="{75E7D300-3DBB-49CD-897D-79EF5B88D05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xmlns="" id="{06C90D12-5040-43E3-892B-2E9298AE92A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xmlns="" id="{45FC1197-B20F-43BD-B646-A5C2B54C4C8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xmlns="" id="{96CF1B1D-0A06-4C8C-B794-EEC2D1510C7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xmlns="" id="{99B8FAD0-C587-4817-8459-08ACE3022CC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xmlns="" id="{F2827AA6-F51F-4713-A674-C081B90181A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xmlns="" id="{71EAD6DB-B0FA-4B0E-A7DD-D0E20CCF21C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xmlns="" id="{43DBBA56-5775-441F-AC47-BCD4DA3A77C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xmlns="" id="{1B410CED-DE33-46DF-9359-F46B77E3BF2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xmlns="" id="{FDA108E5-3041-43B9-86B3-7A37B82660A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xmlns="" id="{6C28F471-9584-4C29-9F33-47EBDE4CF08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xmlns="" id="{AF81D9FF-5A9E-4551-96EF-BB13049B43C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xmlns="" id="{9D22BF58-04ED-428D-984F-7CF8BB817F6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xmlns="" id="{08448AB8-66D2-4988-BC4B-A0384E732A6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xmlns="" id="{E514BDFA-D9B7-4A7A-A25F-0BA8331A198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xmlns="" id="{CED2557E-7692-41C9-82CE-CE4CC24D8D3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xmlns="" id="{B279C0D2-F377-425B-9B78-6BA8B8D6816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xmlns="" id="{2FB8B24B-1B7C-4987-BD64-05E8AA03F7B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xmlns="" id="{7C370AE0-EF92-40EE-9100-2DFAA6A7233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xmlns="" id="{110D9972-CA1C-47C8-9EBF-546B96DE6D4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xmlns="" id="{ED57A27B-1640-41B6-9986-062C2E60F5A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xmlns="" id="{0D7045E4-0165-42DE-82C7-BAC53385CB5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xmlns="" id="{1BE7E438-32DC-4431-97E8-F7F53D25752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xmlns="" id="{1D893EF0-EA85-40EF-A610-F2F530D98B5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xmlns="" id="{0C4B8B07-8973-4146-88FE-9A46506146C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xmlns="" id="{3B6A0D9A-4A01-4C92-B988-34CD691B643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xmlns="" id="{EF0CABDE-5135-479E-94F0-EDC93D9CE5D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xmlns="" id="{8D7847AF-21E8-425D-A3DA-FA1AE99967F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xmlns="" id="{BC6B4726-07BC-4CEA-8691-7B5F750C0B1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xmlns="" id="{FEC4A671-17B8-4616-B06C-D813C6CE8DE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xmlns="" id="{3E71146F-1A73-4A53-B187-7B1C0E95F4B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xmlns="" id="{7067190E-BAB2-47C7-B5FB-6CDA15D3A46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xmlns="" id="{46A50E3C-9B36-48FF-8C82-1335939D637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xmlns="" id="{BFAF11D7-659B-4299-BEDC-8A1ED8C41B4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xmlns="" id="{EB0123EB-3DFD-411F-82F4-45297BB570E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xmlns="" id="{78216063-C87F-4361-B299-45007288C03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xmlns="" id="{863983A6-47AB-4A9D-9B18-BF2EDF672DB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xmlns="" id="{712A46E4-E1FE-4ABC-A798-337B12970D9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xmlns="" id="{72ACA4D9-55B1-4984-82E4-084173070BC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xmlns="" id="{B271179E-1422-4708-85CB-A2DC053B8A2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xmlns="" id="{0A460CF8-0ADB-476D-8828-AC4AC1B7325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xmlns="" id="{25150056-E78F-40F5-A152-3C29E72AF86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xmlns="" id="{EE6F394C-874F-4E50-90B7-877E47EE970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xmlns="" id="{8E7E3D1F-DB1C-41F4-AA6C-69240C2B4B8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xmlns="" id="{02690B76-45AA-476C-80AA-8B5504088CD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xmlns="" id="{27CAB66E-E3DF-4316-97BE-9F8BE4EC410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xmlns="" id="{5DB68DE0-D178-4750-9E00-F96FA5FBE89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xmlns="" id="{CC6A7BBD-A2C6-4811-B025-343184D6D67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xmlns="" id="{3E69F741-BFF7-4F44-BDB4-203D08AC721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xmlns="" id="{701D4858-5151-47EE-853E-FE4ABCF9D90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xmlns="" id="{5B217825-0CA4-42F1-BB81-C474239577D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xmlns="" id="{D246CB9E-B2DC-4D02-BFA9-F0329B0CC23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xmlns="" id="{4D2EF120-6020-4C8F-91E5-EAFD62FAF2E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xmlns="" id="{F98D34E8-D7C1-44DE-8D24-D5063865D9A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xmlns="" id="{61FBD519-EB73-4BC5-B7D2-82DCEFCEC33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xmlns="" id="{46589082-72F3-4D2D-B005-0BA27493A37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xmlns="" id="{D7546E02-EE63-40E9-BFEA-4F1B6F88F89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xmlns="" id="{F010CE51-A8D5-46A2-ADFA-8715048231A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xmlns="" id="{C66D79F0-81CD-4639-8027-716392FA1D0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xmlns="" id="{CDACE135-341E-458A-A55B-9FD89F82CF8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xmlns="" id="{067F82BB-0D15-4FD5-BE28-4AF1B82F796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xmlns="" id="{F16AA125-FA90-42AC-BBFA-B829B9C68C0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xmlns="" id="{532C6687-1CB2-48CE-9033-AD45BA7279B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xmlns="" id="{FC9F7679-0A8E-44F4-9CDD-92B95C6FE8D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xmlns="" id="{20A0A20A-39F3-4B72-B15B-CD83C4DD8A3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xmlns="" id="{9B104B87-21D6-4F20-B5A7-2975A16F310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xmlns="" id="{E6FB6B27-0CA0-4C32-8DD2-D2BB0E3FF31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xmlns="" id="{C8398D80-485C-4E3D-AD53-ED73BBF257D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3" name="Text Box 4">
          <a:extLst>
            <a:ext uri="{FF2B5EF4-FFF2-40B4-BE49-F238E27FC236}">
              <a16:creationId xmlns:a16="http://schemas.microsoft.com/office/drawing/2014/main" xmlns="" id="{5326E990-D6D0-48CB-914F-A04AC4D2032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xmlns="" id="{AC368988-774B-4417-BB19-8DFF11C2EA7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xmlns="" id="{D7270F29-827A-4618-9C88-8308A8AA769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xmlns="" id="{588D5C04-B8A9-4748-8E8D-14CE686EB85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xmlns="" id="{D4A47CD4-8251-4C35-A44E-966F53995BA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xmlns="" id="{BA0B2DEC-5437-45A7-AF6B-A2E71A36A54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xmlns="" id="{6C37D9B0-F9DA-4E85-A095-8012D68BEE3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xmlns="" id="{DD08FB89-9690-419B-9028-875CC9460A5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1" name="Text Box 4">
          <a:extLst>
            <a:ext uri="{FF2B5EF4-FFF2-40B4-BE49-F238E27FC236}">
              <a16:creationId xmlns:a16="http://schemas.microsoft.com/office/drawing/2014/main" xmlns="" id="{3CAA0095-9A80-4280-A9A9-264CCE443F6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xmlns="" id="{C0E714B4-2ACB-440F-A176-43ADF0D26A3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xmlns="" id="{CA42F389-EA03-4D41-AF20-086D41786CE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xmlns="" id="{591236F4-98AD-46AC-8A70-564FB27FF36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xmlns="" id="{2AD679F7-A86D-4F52-9627-9F25CB2C86E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xmlns="" id="{5C51F85E-53EA-4922-AFCA-B95DCCF808A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xmlns="" id="{5A465ED5-E234-4934-B8A6-61A9E696FFA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xmlns="" id="{19245D7A-9FDD-4AAB-9DC3-F26C20BEE61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xmlns="" id="{F0340201-84B1-49EA-A53D-88157A0B344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xmlns="" id="{2B8D0C54-3F49-4FB7-9BBE-5803E90A9DF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xmlns="" id="{B72E8F73-78E2-4E29-936F-8F0A88B4933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xmlns="" id="{48E6414A-5855-4512-99E0-03E482D63B0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xmlns="" id="{95E72086-8AAC-442A-829A-FEFC10BC3B2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xmlns="" id="{A4D10CA0-3F81-437F-A0AC-5D7138EA93C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xmlns="" id="{EC2617D4-031B-49F9-A403-D81D5F60D03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xmlns="" id="{2B2252B4-B62E-4D5B-BF4A-1F5DE6E9F4C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xmlns="" id="{918F525B-7939-4AE4-88CE-CA5C4C776A4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xmlns="" id="{0BB52B8F-1CEA-43D2-8F6B-A08984ED134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xmlns="" id="{51DBD402-1DA9-4175-A8C3-C977D5ABA75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xmlns="" id="{F298F486-19F1-43CD-8C4D-E0E2575AFC9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xmlns="" id="{3C204A6E-0777-4714-8ED6-4EE59293FF2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2" name="Text Box 4">
          <a:extLst>
            <a:ext uri="{FF2B5EF4-FFF2-40B4-BE49-F238E27FC236}">
              <a16:creationId xmlns:a16="http://schemas.microsoft.com/office/drawing/2014/main" xmlns="" id="{4CB59BC4-01EE-4F29-B398-B969B11174F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xmlns="" id="{91F86973-3091-40B0-A2DC-0EE7094BAE2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xmlns="" id="{5A006A44-ADD7-4978-A9F9-36AE600304C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xmlns="" id="{DF752E7C-2AEE-43A8-AC47-6574735D947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xmlns="" id="{45001D9C-6EB8-439C-94CB-C7690F80D83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xmlns="" id="{FEFA9329-411F-452F-B09B-0E696FDB999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xmlns="" id="{D7311B7B-0F9F-41EA-B3C1-11F75AE6D26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xmlns="" id="{49E183DC-19CE-40C0-8B0E-BD961CE9BF9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xmlns="" id="{36F7ED28-2E73-48D4-99D1-0996B154456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xmlns="" id="{B63E733B-0BEF-42A9-9BDA-A0A1F93015E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xmlns="" id="{45313C42-A4D7-4DB5-874D-B4438B186A3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xmlns="" id="{2FDB2A2B-AB47-437D-9561-75EE0D40605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xmlns="" id="{98B7C869-01FF-4DE4-B85B-2FBD3E7C71F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xmlns="" id="{A104D1CF-C807-450D-A10D-F6C35DD3419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xmlns="" id="{2817FC2F-0DFD-4A90-84DD-28D39218A81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xmlns="" id="{B7EE62DF-9D41-4BD6-8C2A-1EE3E3B28A2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xmlns="" id="{D76A7317-A5BB-4B85-9FF1-EFB81C5A036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xmlns="" id="{B6085595-38BA-4847-8337-D98BE858DDA0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xmlns="" id="{09290D48-2377-4A15-88E8-0DED7244705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xmlns="" id="{3516A9CC-2B0B-41F6-90C8-28A2798ADE9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xmlns="" id="{E73BC00C-3D98-4E24-9736-F726FAC858E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xmlns="" id="{F58D9F93-DCE1-4FE5-9845-EC91A328C7C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xmlns="" id="{64F046EA-1D9A-446B-89AA-EA75CA66BC3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xmlns="" id="{3EB7501D-DBD2-4961-B82E-E595282A209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xmlns="" id="{995B76A4-F445-401D-9B34-317FF0913CD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xmlns="" id="{84574C4C-88F3-40BC-A446-40D07DB6337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xmlns="" id="{E93A5E81-6551-4650-9A88-B540DF95BBA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xmlns="" id="{F3245064-5016-4CF3-BEA1-1C022FBA0C4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xmlns="" id="{FACE33EC-02A1-4C14-8E80-6023E7F2358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xmlns="" id="{73CF5DDB-4ED3-4051-84B9-F9344381D6B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xmlns="" id="{F1C2457C-717B-4F7E-A0EC-15A85ECC210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xmlns="" id="{90EC63FF-231D-4359-9B05-27F32A56341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xmlns="" id="{88E29F3D-E51A-4CC9-800C-96D187A933C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xmlns="" id="{B0E57677-4E37-46F7-AD0E-D3D92FB2A9D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xmlns="" id="{2B21019F-BA7C-4C16-A96D-33CC8FFBFD4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xmlns="" id="{9E6E5D8E-3C01-4603-A5F4-DFB917C44FA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xmlns="" id="{41FCB4CD-4B01-491C-AA75-91BE4C0A72A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xmlns="" id="{FCF52DEF-0FDF-4A00-AEE6-D4836F1E87B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xmlns="" id="{7DFE1597-7646-40FF-B9DD-E4176E18EAE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xmlns="" id="{54DD8660-7F88-425E-9D58-C3B82E12804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xmlns="" id="{EF2ADB9C-30B6-4975-AEDF-EBEC658C829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xmlns="" id="{8157FC47-D32C-4775-A251-246A7C52F75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xmlns="" id="{29EEAA80-2BC0-4748-9D03-C2153180E1B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xmlns="" id="{31BDF9A6-1541-4434-8DE5-33D0008F37D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xmlns="" id="{4B23E02C-6851-4620-A379-E66DD487CF7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xmlns="" id="{0BE09D6D-DD75-44A2-8606-BCE51BE5A18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xmlns="" id="{54088FB0-AC87-47DC-91ED-CE4183C9504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xmlns="" id="{CC181887-C95C-4A33-A06F-19305C2D829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0" name="Text Box 4">
          <a:extLst>
            <a:ext uri="{FF2B5EF4-FFF2-40B4-BE49-F238E27FC236}">
              <a16:creationId xmlns:a16="http://schemas.microsoft.com/office/drawing/2014/main" xmlns="" id="{E90D22C2-395A-43F1-BF2F-D8220C020C2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xmlns="" id="{E8A919DD-BA50-4F72-8AFD-1E06119730E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xmlns="" id="{4AA3945F-EC1E-4AD2-AC42-6FC324C06A1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xmlns="" id="{7D9A68D4-574B-4FC1-B080-8662B97D828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xmlns="" id="{8B4DE5F8-D90F-42D1-AB4B-DF8AC8DA1CA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xmlns="" id="{6F7380BF-9C2F-45FC-9106-8316A454111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xmlns="" id="{AA9898C9-A834-429A-B88B-2C5DF5C55B15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xmlns="" id="{F6D20995-147F-4F74-A113-4B505BB7AE18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xmlns="" id="{A3D68358-43E7-4055-8B4A-1495E006A20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xmlns="" id="{9EA01DF8-BDA9-42A5-B03A-32F53DB4FE4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xmlns="" id="{DD1EA138-781E-491A-90D5-5D81E2130E8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xmlns="" id="{C5244978-CFF7-4BFC-8937-72D7507D352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xmlns="" id="{68D2761F-4FD2-4F04-9A42-306B3493B80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xmlns="" id="{130D4524-2740-4D43-8000-C7FFA6E821E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xmlns="" id="{0D0F8B02-877E-479E-A96F-8C0867F8B08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xmlns="" id="{AF563121-584F-4126-9C8F-AB74725573C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xmlns="" id="{228D4CD8-84AE-426F-923C-D8B0DE23EB4A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xmlns="" id="{1D3B292C-DCC1-432D-B5AD-13420CF6BFD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xmlns="" id="{D04CBB63-284B-4BC4-9A4E-24EF8DF7FB8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xmlns="" id="{CBC52569-AA9C-441B-9924-2640171E6AAC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xmlns="" id="{0DB3A3F7-ED30-43B6-9405-A951433A46B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xmlns="" id="{D6301CB0-BD0A-40CC-8C04-2C9797E2702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xmlns="" id="{28161438-AAF8-4D76-AA28-5E7EEAB6BC2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3" name="Text Box 4">
          <a:extLst>
            <a:ext uri="{FF2B5EF4-FFF2-40B4-BE49-F238E27FC236}">
              <a16:creationId xmlns:a16="http://schemas.microsoft.com/office/drawing/2014/main" xmlns="" id="{E72A23C5-D958-4223-BA71-66410D7A77A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xmlns="" id="{43329D2B-3929-42DD-AB87-F09A3689857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5" name="Text Box 4">
          <a:extLst>
            <a:ext uri="{FF2B5EF4-FFF2-40B4-BE49-F238E27FC236}">
              <a16:creationId xmlns:a16="http://schemas.microsoft.com/office/drawing/2014/main" xmlns="" id="{6265701A-B458-4E6F-A638-B6A7EE0F24A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xmlns="" id="{977E09A8-3A26-4248-A058-42FA8437030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7" name="Text Box 4">
          <a:extLst>
            <a:ext uri="{FF2B5EF4-FFF2-40B4-BE49-F238E27FC236}">
              <a16:creationId xmlns:a16="http://schemas.microsoft.com/office/drawing/2014/main" xmlns="" id="{F529C92F-8F2C-47A7-9CCF-63581F0908C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8" name="Text Box 4">
          <a:extLst>
            <a:ext uri="{FF2B5EF4-FFF2-40B4-BE49-F238E27FC236}">
              <a16:creationId xmlns:a16="http://schemas.microsoft.com/office/drawing/2014/main" xmlns="" id="{9522CA37-CDA2-4886-B548-6E530787796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xmlns="" id="{73272062-37A1-440C-B076-F841D38089FB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0" name="Text Box 4">
          <a:extLst>
            <a:ext uri="{FF2B5EF4-FFF2-40B4-BE49-F238E27FC236}">
              <a16:creationId xmlns:a16="http://schemas.microsoft.com/office/drawing/2014/main" xmlns="" id="{22DD2FD6-E803-46ED-863D-8CFA04C0E214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1" name="Text Box 4">
          <a:extLst>
            <a:ext uri="{FF2B5EF4-FFF2-40B4-BE49-F238E27FC236}">
              <a16:creationId xmlns:a16="http://schemas.microsoft.com/office/drawing/2014/main" xmlns="" id="{FCA3BDA7-754A-427D-8BF5-A4DD39B8220D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xmlns="" id="{A6470908-AD5D-450B-BD2E-567E2807E13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xmlns="" id="{C2D9CDA8-5771-4203-A70B-42A194A60E12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xmlns="" id="{D9738B78-114C-4B45-926C-08A4C03F112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xmlns="" id="{AE05048F-C166-491E-BF55-B36867BA3BDE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xmlns="" id="{66B6EB89-9A5E-4EF8-BEB4-26F07939A4B1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xmlns="" id="{9917210A-5E1D-4A74-BF8D-63F01A6DE7E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xmlns="" id="{CB444CEA-A294-4CFA-9C87-68A055303CB9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xmlns="" id="{ADAD7886-CA65-44B3-AAA8-CE5514794343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xmlns="" id="{446A82FA-7756-498A-8803-959BB5518FD7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11" name="Text Box 4">
          <a:extLst>
            <a:ext uri="{FF2B5EF4-FFF2-40B4-BE49-F238E27FC236}">
              <a16:creationId xmlns:a16="http://schemas.microsoft.com/office/drawing/2014/main" xmlns="" id="{FD851306-56F1-4341-B3C7-97456C65CA56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04775" cy="200025"/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xmlns="" id="{BF015D4F-3B23-4287-B6D3-CAEE0710E8FF}"/>
            </a:ext>
          </a:extLst>
        </xdr:cNvPr>
        <xdr:cNvSpPr txBox="1">
          <a:spLocks noChangeArrowheads="1"/>
        </xdr:cNvSpPr>
      </xdr:nvSpPr>
      <xdr:spPr bwMode="auto">
        <a:xfrm>
          <a:off x="19621500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1571625</xdr:colOff>
      <xdr:row>42</xdr:row>
      <xdr:rowOff>79375</xdr:rowOff>
    </xdr:from>
    <xdr:ext cx="104775" cy="200025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xmlns="" id="{E8803023-4842-4462-8FBC-B53CCF3F55CF}"/>
            </a:ext>
          </a:extLst>
        </xdr:cNvPr>
        <xdr:cNvSpPr txBox="1">
          <a:spLocks noChangeArrowheads="1"/>
        </xdr:cNvSpPr>
      </xdr:nvSpPr>
      <xdr:spPr bwMode="auto">
        <a:xfrm>
          <a:off x="17764125" y="1310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2" name="Tableau4" displayName="Tableau4" ref="A7:Z43" totalsRowShown="0" headerRowDxfId="27" tableBorderDxfId="26">
  <autoFilter ref="A7:Z43"/>
  <sortState ref="A8:Z43">
    <sortCondition ref="A7:A43"/>
  </sortState>
  <tableColumns count="26">
    <tableColumn id="1" name="Classement" dataDxfId="25">
      <calculatedColumnFormula>RANK(Z8,Z$8:Z$42,0)</calculatedColumnFormula>
    </tableColumn>
    <tableColumn id="2" name="Mail" dataDxfId="24" dataCellStyle="Lien hypertexte"/>
    <tableColumn id="3" name="Club" dataDxfId="23"/>
    <tableColumn id="4" name="Nombre de participant" dataDxfId="22" dataCellStyle="Milliers"/>
    <tableColumn id="5" name="Nombre de points" dataDxfId="21">
      <calculatedColumnFormula>SUM(D8)</calculatedColumnFormula>
    </tableColumn>
    <tableColumn id="6" name="Total point après un défi" dataDxfId="20">
      <calculatedColumnFormula>SUM(E8)</calculatedColumnFormula>
    </tableColumn>
    <tableColumn id="7" name="Colonne1" dataDxfId="19"/>
    <tableColumn id="8" name="Nombre de participant2" dataDxfId="18" dataCellStyle="Milliers"/>
    <tableColumn id="9" name="Nombre de points2" dataDxfId="17">
      <calculatedColumnFormula>SUM(H8)</calculatedColumnFormula>
    </tableColumn>
    <tableColumn id="10" name="Total point après deux défis" dataDxfId="16">
      <calculatedColumnFormula>SUM(F8,I8)</calculatedColumnFormula>
    </tableColumn>
    <tableColumn id="11" name="Colonne4" dataDxfId="15"/>
    <tableColumn id="12" name="Nombre de participant3" dataDxfId="14" dataCellStyle="Milliers"/>
    <tableColumn id="13" name="Nombre de points3" dataDxfId="13">
      <calculatedColumnFormula>SUM(L8)</calculatedColumnFormula>
    </tableColumn>
    <tableColumn id="14" name="Total point après trois défis" dataDxfId="12">
      <calculatedColumnFormula>SUM(J8,M8)</calculatedColumnFormula>
    </tableColumn>
    <tableColumn id="15" name="Colonne7" dataDxfId="11"/>
    <tableColumn id="16" name="Nombre de participant4" dataDxfId="10" dataCellStyle="Milliers"/>
    <tableColumn id="17" name="Nombre de points4" dataDxfId="9">
      <calculatedColumnFormula>SUM(P8)</calculatedColumnFormula>
    </tableColumn>
    <tableColumn id="18" name="Total point après quatre défis" dataDxfId="8">
      <calculatedColumnFormula>SUM(N8,Q8)</calculatedColumnFormula>
    </tableColumn>
    <tableColumn id="30" name="Colonne8" dataDxfId="7"/>
    <tableColumn id="29" name="Nombre de participant5" dataDxfId="6" dataCellStyle="Milliers"/>
    <tableColumn id="28" name="Nombre de points5" dataDxfId="5">
      <calculatedColumnFormula>SUM(T8)</calculatedColumnFormula>
    </tableColumn>
    <tableColumn id="27" name="Total point après cinq défis" dataDxfId="4"/>
    <tableColumn id="26" name="Colonne2" dataDxfId="3"/>
    <tableColumn id="24" name="Nombre de participant6" dataDxfId="2" dataCellStyle="Milliers"/>
    <tableColumn id="25" name="Nombre de points7" dataDxfId="1"/>
    <tableColumn id="23" name="Total fi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ienthaltero@gmail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mathieu4986@hotmail.com" TargetMode="External"/><Relationship Id="rId7" Type="http://schemas.openxmlformats.org/officeDocument/2006/relationships/hyperlink" Target="mailto:lacompagniedelabarre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enam93@hotmail.fr" TargetMode="External"/><Relationship Id="rId1" Type="http://schemas.openxmlformats.org/officeDocument/2006/relationships/hyperlink" Target="mailto:Ligne-et-forme@hotmail.fr" TargetMode="External"/><Relationship Id="rId6" Type="http://schemas.openxmlformats.org/officeDocument/2006/relationships/hyperlink" Target="mailto:koalaclub80@gmail.com" TargetMode="External"/><Relationship Id="rId11" Type="http://schemas.openxmlformats.org/officeDocument/2006/relationships/hyperlink" Target="mailto:irfaan.burahee@yahoo.fr" TargetMode="External"/><Relationship Id="rId5" Type="http://schemas.openxmlformats.org/officeDocument/2006/relationships/hyperlink" Target="mailto:mathieu4986@hotmail.com" TargetMode="External"/><Relationship Id="rId10" Type="http://schemas.openxmlformats.org/officeDocument/2006/relationships/hyperlink" Target="mailto:daghaltero@gmail.com" TargetMode="External"/><Relationship Id="rId4" Type="http://schemas.openxmlformats.org/officeDocument/2006/relationships/hyperlink" Target="mailto:chm.saleux@orange.fr" TargetMode="External"/><Relationship Id="rId9" Type="http://schemas.openxmlformats.org/officeDocument/2006/relationships/hyperlink" Target="mailto:chmt.letrait@gmail.com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"/>
  <sheetViews>
    <sheetView tabSelected="1" zoomScale="60" zoomScaleNormal="60" workbookViewId="0">
      <selection activeCell="C9" sqref="C9"/>
    </sheetView>
  </sheetViews>
  <sheetFormatPr baseColWidth="10" defaultColWidth="9.140625" defaultRowHeight="15" x14ac:dyDescent="0.25"/>
  <cols>
    <col min="1" max="1" width="23.85546875" customWidth="1"/>
    <col min="2" max="2" width="25.7109375" hidden="1" customWidth="1"/>
    <col min="3" max="3" width="41.42578125" customWidth="1"/>
    <col min="4" max="4" width="19.85546875" customWidth="1"/>
    <col min="5" max="5" width="18.5703125" customWidth="1"/>
    <col min="6" max="6" width="22.28515625" customWidth="1"/>
    <col min="7" max="7" width="5.7109375" customWidth="1"/>
    <col min="8" max="8" width="19" customWidth="1"/>
    <col min="9" max="9" width="19.28515625" customWidth="1"/>
    <col min="10" max="10" width="19.5703125" customWidth="1"/>
    <col min="11" max="11" width="5.7109375" customWidth="1"/>
    <col min="12" max="12" width="20" customWidth="1"/>
    <col min="13" max="13" width="18.7109375" customWidth="1"/>
    <col min="14" max="14" width="20.7109375" customWidth="1"/>
    <col min="15" max="15" width="5.7109375" customWidth="1"/>
    <col min="16" max="16" width="20.42578125" customWidth="1"/>
    <col min="17" max="17" width="16.7109375" customWidth="1"/>
    <col min="18" max="18" width="19" customWidth="1"/>
    <col min="19" max="19" width="5.7109375" customWidth="1"/>
    <col min="20" max="20" width="19" customWidth="1"/>
    <col min="21" max="21" width="18.140625" customWidth="1"/>
    <col min="22" max="22" width="18.5703125" customWidth="1"/>
    <col min="23" max="23" width="5.7109375" customWidth="1"/>
    <col min="24" max="24" width="16.85546875" customWidth="1"/>
    <col min="25" max="25" width="17.42578125" customWidth="1"/>
    <col min="26" max="26" width="25.7109375" customWidth="1"/>
    <col min="27" max="54" width="9.140625" style="2"/>
  </cols>
  <sheetData>
    <row r="1" spans="1:54" ht="26.25" x14ac:dyDescent="0.4">
      <c r="A1" s="1"/>
      <c r="B1" s="2"/>
      <c r="C1" s="3"/>
      <c r="D1" s="4"/>
      <c r="E1" s="5"/>
      <c r="F1" s="6"/>
      <c r="G1" s="6"/>
      <c r="H1" s="7"/>
      <c r="I1" s="8"/>
      <c r="J1" s="7"/>
      <c r="K1" s="9"/>
      <c r="L1" s="10"/>
      <c r="M1" s="7"/>
      <c r="N1" s="7"/>
      <c r="O1" s="11"/>
      <c r="P1" s="7"/>
      <c r="Q1" s="9"/>
      <c r="R1" s="6"/>
      <c r="S1" s="6"/>
      <c r="T1" s="6"/>
      <c r="U1" s="6"/>
      <c r="V1" s="6"/>
      <c r="W1" s="6"/>
      <c r="X1" s="6"/>
      <c r="Y1" s="6"/>
      <c r="Z1" s="6"/>
    </row>
    <row r="2" spans="1:54" ht="26.25" x14ac:dyDescent="0.4">
      <c r="A2" s="1"/>
      <c r="B2" s="2"/>
      <c r="C2" s="3"/>
      <c r="D2" s="4"/>
      <c r="E2" s="5"/>
      <c r="F2" s="6"/>
      <c r="G2" s="6"/>
      <c r="H2" s="7"/>
      <c r="I2" s="8"/>
      <c r="J2" s="7"/>
      <c r="K2" s="9"/>
      <c r="L2" s="10"/>
      <c r="M2" s="7"/>
      <c r="N2" s="7"/>
      <c r="O2" s="11"/>
      <c r="P2" s="7"/>
      <c r="Q2" s="9"/>
      <c r="R2" s="6"/>
      <c r="S2" s="6"/>
      <c r="T2" s="6"/>
      <c r="U2" s="6"/>
      <c r="V2" s="6"/>
      <c r="W2" s="6"/>
      <c r="X2" s="6"/>
      <c r="Y2" s="6"/>
      <c r="Z2" s="6"/>
    </row>
    <row r="3" spans="1:54" ht="26.25" x14ac:dyDescent="0.4">
      <c r="A3" s="1"/>
      <c r="B3" s="2" t="s">
        <v>0</v>
      </c>
      <c r="C3" s="12"/>
      <c r="D3" s="4"/>
      <c r="E3" s="5"/>
      <c r="F3" s="6"/>
      <c r="G3" s="6"/>
      <c r="H3" s="7"/>
      <c r="I3" s="8"/>
      <c r="J3" s="7"/>
      <c r="K3" s="9"/>
      <c r="L3" s="10"/>
      <c r="M3" s="7"/>
      <c r="N3" s="7"/>
      <c r="O3" s="11"/>
      <c r="P3" s="7"/>
      <c r="Q3" s="9"/>
      <c r="R3" s="6"/>
      <c r="S3" s="6"/>
      <c r="T3" s="6"/>
      <c r="U3" s="6"/>
      <c r="V3" s="6"/>
      <c r="W3" s="6"/>
      <c r="X3" s="6"/>
      <c r="Y3" s="6"/>
      <c r="Z3" s="6"/>
    </row>
    <row r="4" spans="1:54" ht="26.25" x14ac:dyDescent="0.4">
      <c r="A4" s="1"/>
      <c r="B4" s="2"/>
      <c r="C4" s="13"/>
      <c r="D4" s="4"/>
      <c r="E4" s="5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54" ht="27" thickBot="1" x14ac:dyDescent="0.45">
      <c r="A5" s="1"/>
      <c r="B5" s="2"/>
      <c r="C5" s="13"/>
      <c r="D5" s="4"/>
      <c r="E5" s="5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54" ht="39.75" customHeight="1" thickBot="1" x14ac:dyDescent="0.3">
      <c r="A6" s="91" t="s">
        <v>1</v>
      </c>
      <c r="B6" s="92"/>
      <c r="C6" s="93"/>
      <c r="D6" s="94" t="s">
        <v>2</v>
      </c>
      <c r="E6" s="95"/>
      <c r="F6" s="96"/>
      <c r="G6" s="9"/>
      <c r="H6" s="94" t="s">
        <v>3</v>
      </c>
      <c r="I6" s="95"/>
      <c r="J6" s="96"/>
      <c r="K6" s="9"/>
      <c r="L6" s="94" t="s">
        <v>4</v>
      </c>
      <c r="M6" s="95"/>
      <c r="N6" s="96"/>
      <c r="O6" s="9"/>
      <c r="P6" s="94" t="s">
        <v>5</v>
      </c>
      <c r="Q6" s="95"/>
      <c r="R6" s="96"/>
      <c r="S6" s="14"/>
      <c r="T6" s="94" t="s">
        <v>6</v>
      </c>
      <c r="U6" s="95"/>
      <c r="V6" s="96"/>
      <c r="W6" s="15"/>
      <c r="X6" s="88" t="s">
        <v>7</v>
      </c>
      <c r="Y6" s="89"/>
      <c r="Z6" s="90"/>
    </row>
    <row r="7" spans="1:54" s="81" customFormat="1" ht="48" thickBot="1" x14ac:dyDescent="0.3">
      <c r="A7" s="75" t="s">
        <v>8</v>
      </c>
      <c r="B7" s="76" t="s">
        <v>9</v>
      </c>
      <c r="C7" s="77" t="s">
        <v>10</v>
      </c>
      <c r="D7" s="16" t="s">
        <v>11</v>
      </c>
      <c r="E7" s="78" t="s">
        <v>12</v>
      </c>
      <c r="F7" s="17" t="s">
        <v>13</v>
      </c>
      <c r="G7" s="79" t="s">
        <v>14</v>
      </c>
      <c r="H7" s="16" t="s">
        <v>15</v>
      </c>
      <c r="I7" s="78" t="s">
        <v>16</v>
      </c>
      <c r="J7" s="18" t="s">
        <v>17</v>
      </c>
      <c r="K7" s="79" t="s">
        <v>18</v>
      </c>
      <c r="L7" s="16" t="s">
        <v>19</v>
      </c>
      <c r="M7" s="78" t="s">
        <v>20</v>
      </c>
      <c r="N7" s="18" t="s">
        <v>21</v>
      </c>
      <c r="O7" s="79" t="s">
        <v>22</v>
      </c>
      <c r="P7" s="16" t="s">
        <v>23</v>
      </c>
      <c r="Q7" s="78" t="s">
        <v>24</v>
      </c>
      <c r="R7" s="19" t="s">
        <v>25</v>
      </c>
      <c r="S7" s="20" t="s">
        <v>26</v>
      </c>
      <c r="T7" s="16" t="s">
        <v>27</v>
      </c>
      <c r="U7" s="78" t="s">
        <v>28</v>
      </c>
      <c r="V7" s="18" t="s">
        <v>29</v>
      </c>
      <c r="W7" s="21" t="s">
        <v>30</v>
      </c>
      <c r="X7" s="16" t="s">
        <v>31</v>
      </c>
      <c r="Y7" s="78" t="s">
        <v>32</v>
      </c>
      <c r="Z7" s="82" t="s">
        <v>103</v>
      </c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54" ht="26.1" customHeight="1" x14ac:dyDescent="0.25">
      <c r="A8" s="22">
        <f t="shared" ref="A8:A42" si="0">RANK(Z8,Z$8:Z$42,0)</f>
        <v>1</v>
      </c>
      <c r="B8" s="23" t="s">
        <v>35</v>
      </c>
      <c r="C8" s="68" t="s">
        <v>105</v>
      </c>
      <c r="D8" s="24">
        <v>56</v>
      </c>
      <c r="E8" s="25">
        <f t="shared" ref="E8:F27" si="1">SUM(D8)</f>
        <v>56</v>
      </c>
      <c r="F8" s="26">
        <f t="shared" si="1"/>
        <v>56</v>
      </c>
      <c r="G8" s="71"/>
      <c r="H8" s="24">
        <v>83</v>
      </c>
      <c r="I8" s="25">
        <f t="shared" ref="I8:I42" si="2">SUM(H8)</f>
        <v>83</v>
      </c>
      <c r="J8" s="27">
        <f t="shared" ref="J8:J42" si="3">SUM(F8,I8)</f>
        <v>139</v>
      </c>
      <c r="K8" s="9"/>
      <c r="L8" s="24">
        <v>97</v>
      </c>
      <c r="M8" s="28">
        <f t="shared" ref="M8:M42" si="4">SUM(L8)</f>
        <v>97</v>
      </c>
      <c r="N8" s="27">
        <f t="shared" ref="N8:N42" si="5">SUM(J8,M8)</f>
        <v>236</v>
      </c>
      <c r="O8" s="9"/>
      <c r="P8" s="29">
        <v>125</v>
      </c>
      <c r="Q8" s="28">
        <f t="shared" ref="Q8:Q42" si="6">SUM(P8)</f>
        <v>125</v>
      </c>
      <c r="R8" s="30">
        <f t="shared" ref="R8:R42" si="7">SUM(N8,Q8)</f>
        <v>361</v>
      </c>
      <c r="S8" s="31"/>
      <c r="T8" s="29">
        <v>184</v>
      </c>
      <c r="U8" s="28">
        <f t="shared" ref="U8:U42" si="8">SUM(T8)</f>
        <v>184</v>
      </c>
      <c r="V8" s="30">
        <f>SUM(Tableau4[[#This Row],[Total point après quatre défis]],Tableau4[[#This Row],[Nombre de points5]])</f>
        <v>545</v>
      </c>
      <c r="W8" s="32"/>
      <c r="X8" s="29">
        <v>8</v>
      </c>
      <c r="Y8" s="28">
        <f>SUM(Tableau4[[#This Row],[Nombre de participant6]])</f>
        <v>8</v>
      </c>
      <c r="Z8" s="74">
        <f>SUM(Tableau4[[#This Row],[Total point après cinq défis]],Tableau4[[#This Row],[Nombre de points7]])</f>
        <v>553</v>
      </c>
    </row>
    <row r="9" spans="1:54" ht="26.1" customHeight="1" x14ac:dyDescent="0.25">
      <c r="A9" s="22">
        <f t="shared" si="0"/>
        <v>2</v>
      </c>
      <c r="B9" s="23" t="s">
        <v>33</v>
      </c>
      <c r="C9" s="68" t="s">
        <v>34</v>
      </c>
      <c r="D9" s="34">
        <v>90</v>
      </c>
      <c r="E9" s="28">
        <f t="shared" si="1"/>
        <v>90</v>
      </c>
      <c r="F9" s="64">
        <f t="shared" si="1"/>
        <v>90</v>
      </c>
      <c r="G9" s="66"/>
      <c r="H9" s="57">
        <v>93</v>
      </c>
      <c r="I9" s="28">
        <f t="shared" si="2"/>
        <v>93</v>
      </c>
      <c r="J9" s="33">
        <f t="shared" si="3"/>
        <v>183</v>
      </c>
      <c r="K9" s="9"/>
      <c r="L9" s="34">
        <v>101</v>
      </c>
      <c r="M9" s="28">
        <f t="shared" si="4"/>
        <v>101</v>
      </c>
      <c r="N9" s="33">
        <f t="shared" si="5"/>
        <v>284</v>
      </c>
      <c r="O9" s="9"/>
      <c r="P9" s="34">
        <v>94</v>
      </c>
      <c r="Q9" s="28">
        <f t="shared" si="6"/>
        <v>94</v>
      </c>
      <c r="R9" s="33">
        <f t="shared" si="7"/>
        <v>378</v>
      </c>
      <c r="S9" s="31"/>
      <c r="T9" s="34">
        <v>84</v>
      </c>
      <c r="U9" s="28">
        <f t="shared" si="8"/>
        <v>84</v>
      </c>
      <c r="V9" s="30">
        <f>SUM(Tableau4[[#This Row],[Total point après quatre défis]],Tableau4[[#This Row],[Nombre de points5]])</f>
        <v>462</v>
      </c>
      <c r="W9" s="32"/>
      <c r="X9" s="34">
        <v>11</v>
      </c>
      <c r="Y9" s="28">
        <f>SUM(Tableau4[[#This Row],[Nombre de participant6]])</f>
        <v>11</v>
      </c>
      <c r="Z9" s="74">
        <f>SUM(Tableau4[[#This Row],[Total point après cinq défis]],Tableau4[[#This Row],[Nombre de points7]])</f>
        <v>473</v>
      </c>
    </row>
    <row r="10" spans="1:54" ht="26.1" customHeight="1" x14ac:dyDescent="0.25">
      <c r="A10" s="22">
        <f t="shared" si="0"/>
        <v>3</v>
      </c>
      <c r="B10" s="23" t="s">
        <v>36</v>
      </c>
      <c r="C10" s="68" t="s">
        <v>37</v>
      </c>
      <c r="D10" s="35">
        <v>22</v>
      </c>
      <c r="E10" s="28">
        <f t="shared" si="1"/>
        <v>22</v>
      </c>
      <c r="F10" s="64">
        <f t="shared" si="1"/>
        <v>22</v>
      </c>
      <c r="G10" s="66"/>
      <c r="H10" s="56">
        <v>34</v>
      </c>
      <c r="I10" s="28">
        <f t="shared" si="2"/>
        <v>34</v>
      </c>
      <c r="J10" s="33">
        <f t="shared" si="3"/>
        <v>56</v>
      </c>
      <c r="K10" s="9"/>
      <c r="L10" s="35">
        <v>46</v>
      </c>
      <c r="M10" s="28">
        <f t="shared" si="4"/>
        <v>46</v>
      </c>
      <c r="N10" s="33">
        <f t="shared" si="5"/>
        <v>102</v>
      </c>
      <c r="O10" s="9"/>
      <c r="P10" s="35">
        <v>36</v>
      </c>
      <c r="Q10" s="28">
        <f t="shared" si="6"/>
        <v>36</v>
      </c>
      <c r="R10" s="30">
        <f t="shared" si="7"/>
        <v>138</v>
      </c>
      <c r="S10" s="31"/>
      <c r="T10" s="35">
        <v>28</v>
      </c>
      <c r="U10" s="28">
        <f t="shared" si="8"/>
        <v>28</v>
      </c>
      <c r="V10" s="30">
        <f>SUM(Tableau4[[#This Row],[Total point après quatre défis]],Tableau4[[#This Row],[Nombre de points5]])</f>
        <v>166</v>
      </c>
      <c r="W10" s="32"/>
      <c r="X10" s="35">
        <v>3</v>
      </c>
      <c r="Y10" s="28">
        <f>SUM(Tableau4[[#This Row],[Nombre de participant6]])</f>
        <v>3</v>
      </c>
      <c r="Z10" s="74">
        <f>SUM(Tableau4[[#This Row],[Total point après cinq défis]],Tableau4[[#This Row],[Nombre de points7]])</f>
        <v>169</v>
      </c>
    </row>
    <row r="11" spans="1:54" ht="26.1" customHeight="1" x14ac:dyDescent="0.25">
      <c r="A11" s="22">
        <f t="shared" si="0"/>
        <v>4</v>
      </c>
      <c r="B11" s="23" t="s">
        <v>44</v>
      </c>
      <c r="C11" s="68" t="s">
        <v>45</v>
      </c>
      <c r="D11" s="34">
        <v>16</v>
      </c>
      <c r="E11" s="28">
        <f t="shared" si="1"/>
        <v>16</v>
      </c>
      <c r="F11" s="64">
        <f t="shared" si="1"/>
        <v>16</v>
      </c>
      <c r="G11" s="66"/>
      <c r="H11" s="57">
        <v>18</v>
      </c>
      <c r="I11" s="28">
        <f t="shared" si="2"/>
        <v>18</v>
      </c>
      <c r="J11" s="33">
        <f t="shared" si="3"/>
        <v>34</v>
      </c>
      <c r="K11" s="9"/>
      <c r="L11" s="34">
        <v>18</v>
      </c>
      <c r="M11" s="28">
        <f t="shared" si="4"/>
        <v>18</v>
      </c>
      <c r="N11" s="33">
        <f t="shared" si="5"/>
        <v>52</v>
      </c>
      <c r="O11" s="9"/>
      <c r="P11" s="34">
        <v>29</v>
      </c>
      <c r="Q11" s="28">
        <f t="shared" si="6"/>
        <v>29</v>
      </c>
      <c r="R11" s="30">
        <f t="shared" si="7"/>
        <v>81</v>
      </c>
      <c r="S11" s="31"/>
      <c r="T11" s="34">
        <v>21</v>
      </c>
      <c r="U11" s="28">
        <f t="shared" si="8"/>
        <v>21</v>
      </c>
      <c r="V11" s="30">
        <f>SUM(Tableau4[[#This Row],[Total point après quatre défis]],Tableau4[[#This Row],[Nombre de points5]])</f>
        <v>102</v>
      </c>
      <c r="W11" s="32"/>
      <c r="X11" s="34"/>
      <c r="Y11" s="28">
        <f>SUM(Tableau4[[#This Row],[Nombre de participant6]])</f>
        <v>0</v>
      </c>
      <c r="Z11" s="74">
        <f>SUM(Tableau4[[#This Row],[Total point après cinq défis]],Tableau4[[#This Row],[Nombre de points7]])</f>
        <v>102</v>
      </c>
    </row>
    <row r="12" spans="1:54" ht="26.1" customHeight="1" x14ac:dyDescent="0.25">
      <c r="A12" s="22">
        <f t="shared" si="0"/>
        <v>5</v>
      </c>
      <c r="B12" s="23" t="s">
        <v>38</v>
      </c>
      <c r="C12" s="68" t="s">
        <v>39</v>
      </c>
      <c r="D12" s="34">
        <v>26</v>
      </c>
      <c r="E12" s="28">
        <f t="shared" si="1"/>
        <v>26</v>
      </c>
      <c r="F12" s="64">
        <f t="shared" si="1"/>
        <v>26</v>
      </c>
      <c r="G12" s="66"/>
      <c r="H12" s="57">
        <v>25</v>
      </c>
      <c r="I12" s="28">
        <f t="shared" si="2"/>
        <v>25</v>
      </c>
      <c r="J12" s="33">
        <f t="shared" si="3"/>
        <v>51</v>
      </c>
      <c r="K12" s="9"/>
      <c r="L12" s="34">
        <v>19</v>
      </c>
      <c r="M12" s="28">
        <f t="shared" si="4"/>
        <v>19</v>
      </c>
      <c r="N12" s="33">
        <f t="shared" si="5"/>
        <v>70</v>
      </c>
      <c r="O12" s="9"/>
      <c r="P12" s="34">
        <v>23</v>
      </c>
      <c r="Q12" s="28">
        <f t="shared" si="6"/>
        <v>23</v>
      </c>
      <c r="R12" s="33">
        <f t="shared" si="7"/>
        <v>93</v>
      </c>
      <c r="S12" s="31"/>
      <c r="T12" s="34">
        <v>0</v>
      </c>
      <c r="U12" s="28">
        <f t="shared" si="8"/>
        <v>0</v>
      </c>
      <c r="V12" s="30">
        <f>SUM(Tableau4[[#This Row],[Total point après quatre défis]],Tableau4[[#This Row],[Nombre de points5]])</f>
        <v>93</v>
      </c>
      <c r="W12" s="32"/>
      <c r="X12" s="34">
        <v>5</v>
      </c>
      <c r="Y12" s="28">
        <f>SUM(Tableau4[[#This Row],[Nombre de participant6]])</f>
        <v>5</v>
      </c>
      <c r="Z12" s="74">
        <f>SUM(Tableau4[[#This Row],[Total point après cinq défis]],Tableau4[[#This Row],[Nombre de points7]])</f>
        <v>98</v>
      </c>
    </row>
    <row r="13" spans="1:54" ht="26.1" customHeight="1" x14ac:dyDescent="0.25">
      <c r="A13" s="22">
        <f t="shared" si="0"/>
        <v>6</v>
      </c>
      <c r="B13" s="23" t="s">
        <v>46</v>
      </c>
      <c r="C13" s="68" t="s">
        <v>47</v>
      </c>
      <c r="D13" s="35">
        <v>14</v>
      </c>
      <c r="E13" s="28">
        <f t="shared" si="1"/>
        <v>14</v>
      </c>
      <c r="F13" s="64">
        <f t="shared" si="1"/>
        <v>14</v>
      </c>
      <c r="G13" s="66"/>
      <c r="H13" s="56">
        <v>21</v>
      </c>
      <c r="I13" s="28">
        <f t="shared" si="2"/>
        <v>21</v>
      </c>
      <c r="J13" s="33">
        <f t="shared" si="3"/>
        <v>35</v>
      </c>
      <c r="K13" s="9"/>
      <c r="L13" s="35">
        <v>16</v>
      </c>
      <c r="M13" s="28">
        <f t="shared" si="4"/>
        <v>16</v>
      </c>
      <c r="N13" s="33">
        <f t="shared" si="5"/>
        <v>51</v>
      </c>
      <c r="O13" s="9"/>
      <c r="P13" s="35">
        <v>22</v>
      </c>
      <c r="Q13" s="28">
        <f t="shared" si="6"/>
        <v>22</v>
      </c>
      <c r="R13" s="33">
        <f t="shared" si="7"/>
        <v>73</v>
      </c>
      <c r="S13" s="31"/>
      <c r="T13" s="35">
        <v>15</v>
      </c>
      <c r="U13" s="28">
        <f t="shared" si="8"/>
        <v>15</v>
      </c>
      <c r="V13" s="30">
        <f>SUM(Tableau4[[#This Row],[Total point après quatre défis]],Tableau4[[#This Row],[Nombre de points5]])</f>
        <v>88</v>
      </c>
      <c r="W13" s="32"/>
      <c r="X13" s="35"/>
      <c r="Y13" s="28">
        <f>SUM(Tableau4[[#This Row],[Nombre de participant6]])</f>
        <v>0</v>
      </c>
      <c r="Z13" s="74">
        <f>SUM(Tableau4[[#This Row],[Total point après cinq défis]],Tableau4[[#This Row],[Nombre de points7]])</f>
        <v>88</v>
      </c>
    </row>
    <row r="14" spans="1:54" ht="26.1" customHeight="1" x14ac:dyDescent="0.25">
      <c r="A14" s="22">
        <f t="shared" si="0"/>
        <v>6</v>
      </c>
      <c r="B14" s="23" t="s">
        <v>42</v>
      </c>
      <c r="C14" s="68" t="s">
        <v>43</v>
      </c>
      <c r="D14" s="34">
        <v>15</v>
      </c>
      <c r="E14" s="28">
        <f t="shared" si="1"/>
        <v>15</v>
      </c>
      <c r="F14" s="30">
        <f t="shared" si="1"/>
        <v>15</v>
      </c>
      <c r="G14" s="66"/>
      <c r="H14" s="57">
        <v>16</v>
      </c>
      <c r="I14" s="28">
        <f t="shared" si="2"/>
        <v>16</v>
      </c>
      <c r="J14" s="33">
        <f t="shared" si="3"/>
        <v>31</v>
      </c>
      <c r="K14" s="9"/>
      <c r="L14" s="34">
        <v>23</v>
      </c>
      <c r="M14" s="28">
        <f t="shared" si="4"/>
        <v>23</v>
      </c>
      <c r="N14" s="33">
        <f t="shared" si="5"/>
        <v>54</v>
      </c>
      <c r="O14" s="9"/>
      <c r="P14" s="34">
        <v>22</v>
      </c>
      <c r="Q14" s="28">
        <f t="shared" si="6"/>
        <v>22</v>
      </c>
      <c r="R14" s="33">
        <f t="shared" si="7"/>
        <v>76</v>
      </c>
      <c r="S14" s="31"/>
      <c r="T14" s="34">
        <v>12</v>
      </c>
      <c r="U14" s="28">
        <f t="shared" si="8"/>
        <v>12</v>
      </c>
      <c r="V14" s="30">
        <f>SUM(Tableau4[[#This Row],[Total point après quatre défis]],Tableau4[[#This Row],[Nombre de points5]])</f>
        <v>88</v>
      </c>
      <c r="W14" s="32"/>
      <c r="X14" s="34"/>
      <c r="Y14" s="28">
        <f>SUM(Tableau4[[#This Row],[Nombre de participant6]])</f>
        <v>0</v>
      </c>
      <c r="Z14" s="74">
        <f>SUM(Tableau4[[#This Row],[Total point après cinq défis]],Tableau4[[#This Row],[Nombre de points7]])</f>
        <v>88</v>
      </c>
    </row>
    <row r="15" spans="1:54" ht="26.1" customHeight="1" x14ac:dyDescent="0.25">
      <c r="A15" s="22">
        <f t="shared" si="0"/>
        <v>8</v>
      </c>
      <c r="B15" s="23" t="s">
        <v>54</v>
      </c>
      <c r="C15" s="68" t="s">
        <v>55</v>
      </c>
      <c r="D15" s="36">
        <v>10</v>
      </c>
      <c r="E15" s="28">
        <f t="shared" si="1"/>
        <v>10</v>
      </c>
      <c r="F15" s="64">
        <f t="shared" si="1"/>
        <v>10</v>
      </c>
      <c r="G15" s="66"/>
      <c r="H15" s="61">
        <v>15</v>
      </c>
      <c r="I15" s="28">
        <f t="shared" si="2"/>
        <v>15</v>
      </c>
      <c r="J15" s="33">
        <f t="shared" si="3"/>
        <v>25</v>
      </c>
      <c r="K15" s="9"/>
      <c r="L15" s="36">
        <v>16</v>
      </c>
      <c r="M15" s="28">
        <f t="shared" si="4"/>
        <v>16</v>
      </c>
      <c r="N15" s="33">
        <f t="shared" si="5"/>
        <v>41</v>
      </c>
      <c r="O15" s="9"/>
      <c r="P15" s="36">
        <v>21</v>
      </c>
      <c r="Q15" s="28">
        <f t="shared" si="6"/>
        <v>21</v>
      </c>
      <c r="R15" s="30">
        <f t="shared" si="7"/>
        <v>62</v>
      </c>
      <c r="S15" s="31"/>
      <c r="T15" s="36">
        <v>12</v>
      </c>
      <c r="U15" s="28">
        <f t="shared" si="8"/>
        <v>12</v>
      </c>
      <c r="V15" s="30">
        <f>SUM(Tableau4[[#This Row],[Total point après quatre défis]],Tableau4[[#This Row],[Nombre de points5]])</f>
        <v>74</v>
      </c>
      <c r="W15" s="32"/>
      <c r="X15" s="36"/>
      <c r="Y15" s="28">
        <f>SUM(Tableau4[[#This Row],[Nombre de participant6]])</f>
        <v>0</v>
      </c>
      <c r="Z15" s="74">
        <f>SUM(Tableau4[[#This Row],[Total point après cinq défis]],Tableau4[[#This Row],[Nombre de points7]])</f>
        <v>74</v>
      </c>
    </row>
    <row r="16" spans="1:54" ht="26.1" customHeight="1" x14ac:dyDescent="0.25">
      <c r="A16" s="22">
        <f t="shared" si="0"/>
        <v>9</v>
      </c>
      <c r="B16" s="23" t="s">
        <v>40</v>
      </c>
      <c r="C16" s="68" t="s">
        <v>41</v>
      </c>
      <c r="D16" s="34">
        <v>16</v>
      </c>
      <c r="E16" s="28">
        <f t="shared" si="1"/>
        <v>16</v>
      </c>
      <c r="F16" s="64">
        <f t="shared" si="1"/>
        <v>16</v>
      </c>
      <c r="G16" s="66"/>
      <c r="H16" s="57">
        <v>21</v>
      </c>
      <c r="I16" s="28">
        <f t="shared" si="2"/>
        <v>21</v>
      </c>
      <c r="J16" s="33">
        <f t="shared" si="3"/>
        <v>37</v>
      </c>
      <c r="K16" s="9"/>
      <c r="L16" s="34">
        <v>19</v>
      </c>
      <c r="M16" s="28">
        <f t="shared" si="4"/>
        <v>19</v>
      </c>
      <c r="N16" s="33">
        <f t="shared" si="5"/>
        <v>56</v>
      </c>
      <c r="O16" s="9"/>
      <c r="P16" s="34">
        <v>16</v>
      </c>
      <c r="Q16" s="28">
        <f t="shared" si="6"/>
        <v>16</v>
      </c>
      <c r="R16" s="30">
        <f t="shared" si="7"/>
        <v>72</v>
      </c>
      <c r="S16" s="31"/>
      <c r="T16" s="34">
        <v>0</v>
      </c>
      <c r="U16" s="28">
        <f t="shared" si="8"/>
        <v>0</v>
      </c>
      <c r="V16" s="30">
        <f>SUM(Tableau4[[#This Row],[Total point après quatre défis]],Tableau4[[#This Row],[Nombre de points5]])</f>
        <v>72</v>
      </c>
      <c r="W16" s="32"/>
      <c r="X16" s="34"/>
      <c r="Y16" s="28">
        <f>SUM(Tableau4[[#This Row],[Nombre de participant6]])</f>
        <v>0</v>
      </c>
      <c r="Z16" s="74">
        <f>SUM(Tableau4[[#This Row],[Total point après cinq défis]],Tableau4[[#This Row],[Nombre de points7]])</f>
        <v>72</v>
      </c>
    </row>
    <row r="17" spans="1:26" ht="26.1" customHeight="1" x14ac:dyDescent="0.25">
      <c r="A17" s="22">
        <f t="shared" si="0"/>
        <v>10</v>
      </c>
      <c r="B17" s="23" t="s">
        <v>48</v>
      </c>
      <c r="C17" s="68" t="s">
        <v>49</v>
      </c>
      <c r="D17" s="34">
        <v>14</v>
      </c>
      <c r="E17" s="28">
        <f t="shared" si="1"/>
        <v>14</v>
      </c>
      <c r="F17" s="30">
        <f t="shared" si="1"/>
        <v>14</v>
      </c>
      <c r="G17" s="66"/>
      <c r="H17" s="57">
        <v>10</v>
      </c>
      <c r="I17" s="28">
        <f t="shared" si="2"/>
        <v>10</v>
      </c>
      <c r="J17" s="33">
        <f t="shared" si="3"/>
        <v>24</v>
      </c>
      <c r="K17" s="9"/>
      <c r="L17" s="34">
        <v>21</v>
      </c>
      <c r="M17" s="28">
        <f t="shared" si="4"/>
        <v>21</v>
      </c>
      <c r="N17" s="33">
        <f t="shared" si="5"/>
        <v>45</v>
      </c>
      <c r="O17" s="9"/>
      <c r="P17" s="34">
        <v>0</v>
      </c>
      <c r="Q17" s="28">
        <f t="shared" si="6"/>
        <v>0</v>
      </c>
      <c r="R17" s="33">
        <f t="shared" si="7"/>
        <v>45</v>
      </c>
      <c r="S17" s="31"/>
      <c r="T17" s="34">
        <v>0</v>
      </c>
      <c r="U17" s="28">
        <f t="shared" si="8"/>
        <v>0</v>
      </c>
      <c r="V17" s="30">
        <f>SUM(Tableau4[[#This Row],[Total point après quatre défis]],Tableau4[[#This Row],[Nombre de points5]])</f>
        <v>45</v>
      </c>
      <c r="W17" s="32"/>
      <c r="X17" s="34">
        <v>25</v>
      </c>
      <c r="Y17" s="28">
        <f>SUM(Tableau4[[#This Row],[Nombre de participant6]])</f>
        <v>25</v>
      </c>
      <c r="Z17" s="74">
        <f>SUM(Tableau4[[#This Row],[Total point après cinq défis]],Tableau4[[#This Row],[Nombre de points7]])</f>
        <v>70</v>
      </c>
    </row>
    <row r="18" spans="1:26" ht="26.1" customHeight="1" x14ac:dyDescent="0.25">
      <c r="A18" s="22">
        <f t="shared" si="0"/>
        <v>11</v>
      </c>
      <c r="B18" s="23" t="s">
        <v>50</v>
      </c>
      <c r="C18" s="68" t="s">
        <v>51</v>
      </c>
      <c r="D18" s="36">
        <v>16</v>
      </c>
      <c r="E18" s="28">
        <f t="shared" si="1"/>
        <v>16</v>
      </c>
      <c r="F18" s="64">
        <f t="shared" si="1"/>
        <v>16</v>
      </c>
      <c r="G18" s="66"/>
      <c r="H18" s="61">
        <v>21</v>
      </c>
      <c r="I18" s="28">
        <f t="shared" si="2"/>
        <v>21</v>
      </c>
      <c r="J18" s="33">
        <f t="shared" si="3"/>
        <v>37</v>
      </c>
      <c r="K18" s="9"/>
      <c r="L18" s="36">
        <v>6</v>
      </c>
      <c r="M18" s="28">
        <f t="shared" si="4"/>
        <v>6</v>
      </c>
      <c r="N18" s="33">
        <f t="shared" si="5"/>
        <v>43</v>
      </c>
      <c r="O18" s="9"/>
      <c r="P18" s="36">
        <v>11</v>
      </c>
      <c r="Q18" s="28">
        <f t="shared" si="6"/>
        <v>11</v>
      </c>
      <c r="R18" s="33">
        <f t="shared" si="7"/>
        <v>54</v>
      </c>
      <c r="S18" s="31"/>
      <c r="T18" s="36">
        <v>3</v>
      </c>
      <c r="U18" s="28">
        <f t="shared" si="8"/>
        <v>3</v>
      </c>
      <c r="V18" s="30">
        <f>SUM(Tableau4[[#This Row],[Total point après quatre défis]],Tableau4[[#This Row],[Nombre de points5]])</f>
        <v>57</v>
      </c>
      <c r="W18" s="32"/>
      <c r="X18" s="36"/>
      <c r="Y18" s="28">
        <f>SUM(Tableau4[[#This Row],[Nombre de participant6]])</f>
        <v>0</v>
      </c>
      <c r="Z18" s="74">
        <f>SUM(Tableau4[[#This Row],[Total point après cinq défis]],Tableau4[[#This Row],[Nombre de points7]])</f>
        <v>57</v>
      </c>
    </row>
    <row r="19" spans="1:26" ht="26.1" customHeight="1" x14ac:dyDescent="0.25">
      <c r="A19" s="22">
        <f t="shared" si="0"/>
        <v>12</v>
      </c>
      <c r="B19" s="37" t="s">
        <v>56</v>
      </c>
      <c r="C19" s="68" t="s">
        <v>57</v>
      </c>
      <c r="D19" s="34">
        <v>14</v>
      </c>
      <c r="E19" s="28">
        <f t="shared" si="1"/>
        <v>14</v>
      </c>
      <c r="F19" s="64">
        <f t="shared" si="1"/>
        <v>14</v>
      </c>
      <c r="G19" s="66"/>
      <c r="H19" s="57">
        <v>11</v>
      </c>
      <c r="I19" s="28">
        <f t="shared" si="2"/>
        <v>11</v>
      </c>
      <c r="J19" s="33">
        <f t="shared" si="3"/>
        <v>25</v>
      </c>
      <c r="K19" s="9"/>
      <c r="L19" s="34">
        <v>10</v>
      </c>
      <c r="M19" s="28">
        <f t="shared" si="4"/>
        <v>10</v>
      </c>
      <c r="N19" s="33">
        <f t="shared" si="5"/>
        <v>35</v>
      </c>
      <c r="O19" s="9"/>
      <c r="P19" s="34">
        <v>11</v>
      </c>
      <c r="Q19" s="28">
        <f t="shared" si="6"/>
        <v>11</v>
      </c>
      <c r="R19" s="30">
        <f t="shared" si="7"/>
        <v>46</v>
      </c>
      <c r="S19" s="31"/>
      <c r="T19" s="34">
        <v>4</v>
      </c>
      <c r="U19" s="28">
        <f t="shared" si="8"/>
        <v>4</v>
      </c>
      <c r="V19" s="30">
        <f>SUM(Tableau4[[#This Row],[Total point après quatre défis]],Tableau4[[#This Row],[Nombre de points5]])</f>
        <v>50</v>
      </c>
      <c r="W19" s="32"/>
      <c r="X19" s="34">
        <v>4</v>
      </c>
      <c r="Y19" s="28">
        <f>SUM(Tableau4[[#This Row],[Nombre de participant6]])</f>
        <v>4</v>
      </c>
      <c r="Z19" s="74">
        <f>SUM(Tableau4[[#This Row],[Total point après cinq défis]],Tableau4[[#This Row],[Nombre de points7]])</f>
        <v>54</v>
      </c>
    </row>
    <row r="20" spans="1:26" ht="26.1" customHeight="1" x14ac:dyDescent="0.25">
      <c r="A20" s="22">
        <f t="shared" si="0"/>
        <v>13</v>
      </c>
      <c r="B20" s="23" t="s">
        <v>60</v>
      </c>
      <c r="C20" s="68" t="s">
        <v>61</v>
      </c>
      <c r="D20" s="35">
        <v>10</v>
      </c>
      <c r="E20" s="28">
        <f t="shared" si="1"/>
        <v>10</v>
      </c>
      <c r="F20" s="64">
        <f t="shared" si="1"/>
        <v>10</v>
      </c>
      <c r="G20" s="66"/>
      <c r="H20" s="56">
        <v>10</v>
      </c>
      <c r="I20" s="28">
        <f t="shared" si="2"/>
        <v>10</v>
      </c>
      <c r="J20" s="33">
        <f t="shared" si="3"/>
        <v>20</v>
      </c>
      <c r="K20" s="9"/>
      <c r="L20" s="35">
        <v>11</v>
      </c>
      <c r="M20" s="28">
        <f t="shared" si="4"/>
        <v>11</v>
      </c>
      <c r="N20" s="33">
        <f t="shared" si="5"/>
        <v>31</v>
      </c>
      <c r="O20" s="9"/>
      <c r="P20" s="35">
        <v>12</v>
      </c>
      <c r="Q20" s="28">
        <f t="shared" si="6"/>
        <v>12</v>
      </c>
      <c r="R20" s="30">
        <f t="shared" si="7"/>
        <v>43</v>
      </c>
      <c r="S20" s="31"/>
      <c r="T20" s="35">
        <v>10</v>
      </c>
      <c r="U20" s="28">
        <f t="shared" si="8"/>
        <v>10</v>
      </c>
      <c r="V20" s="30">
        <f>SUM(Tableau4[[#This Row],[Total point après quatre défis]],Tableau4[[#This Row],[Nombre de points5]])</f>
        <v>53</v>
      </c>
      <c r="W20" s="32"/>
      <c r="X20" s="35"/>
      <c r="Y20" s="28">
        <f>SUM(Tableau4[[#This Row],[Nombre de participant6]])</f>
        <v>0</v>
      </c>
      <c r="Z20" s="74">
        <f>SUM(Tableau4[[#This Row],[Total point après cinq défis]],Tableau4[[#This Row],[Nombre de points7]])</f>
        <v>53</v>
      </c>
    </row>
    <row r="21" spans="1:26" ht="26.1" customHeight="1" x14ac:dyDescent="0.25">
      <c r="A21" s="22">
        <f t="shared" si="0"/>
        <v>14</v>
      </c>
      <c r="B21" s="23" t="s">
        <v>58</v>
      </c>
      <c r="C21" s="69" t="s">
        <v>59</v>
      </c>
      <c r="D21" s="34">
        <v>14</v>
      </c>
      <c r="E21" s="28">
        <f t="shared" si="1"/>
        <v>14</v>
      </c>
      <c r="F21" s="30">
        <f t="shared" si="1"/>
        <v>14</v>
      </c>
      <c r="G21" s="66"/>
      <c r="H21" s="57">
        <v>6</v>
      </c>
      <c r="I21" s="28">
        <f t="shared" si="2"/>
        <v>6</v>
      </c>
      <c r="J21" s="33">
        <f t="shared" si="3"/>
        <v>20</v>
      </c>
      <c r="K21" s="9"/>
      <c r="L21" s="34">
        <v>13</v>
      </c>
      <c r="M21" s="28">
        <f t="shared" si="4"/>
        <v>13</v>
      </c>
      <c r="N21" s="33">
        <f t="shared" si="5"/>
        <v>33</v>
      </c>
      <c r="O21" s="9"/>
      <c r="P21" s="34">
        <v>12</v>
      </c>
      <c r="Q21" s="28">
        <f t="shared" si="6"/>
        <v>12</v>
      </c>
      <c r="R21" s="33">
        <f t="shared" si="7"/>
        <v>45</v>
      </c>
      <c r="S21" s="31"/>
      <c r="T21" s="34">
        <v>0</v>
      </c>
      <c r="U21" s="28">
        <f t="shared" si="8"/>
        <v>0</v>
      </c>
      <c r="V21" s="30">
        <f>SUM(Tableau4[[#This Row],[Total point après quatre défis]],Tableau4[[#This Row],[Nombre de points5]])</f>
        <v>45</v>
      </c>
      <c r="W21" s="32"/>
      <c r="X21" s="34">
        <v>6</v>
      </c>
      <c r="Y21" s="28">
        <f>SUM(Tableau4[[#This Row],[Nombre de participant6]])</f>
        <v>6</v>
      </c>
      <c r="Z21" s="74">
        <f>SUM(Tableau4[[#This Row],[Total point après cinq défis]],Tableau4[[#This Row],[Nombre de points7]])</f>
        <v>51</v>
      </c>
    </row>
    <row r="22" spans="1:26" ht="26.1" customHeight="1" x14ac:dyDescent="0.25">
      <c r="A22" s="22">
        <f t="shared" si="0"/>
        <v>15</v>
      </c>
      <c r="B22" s="23" t="s">
        <v>62</v>
      </c>
      <c r="C22" s="68" t="s">
        <v>63</v>
      </c>
      <c r="D22" s="35">
        <v>7</v>
      </c>
      <c r="E22" s="28">
        <f t="shared" si="1"/>
        <v>7</v>
      </c>
      <c r="F22" s="64">
        <f t="shared" si="1"/>
        <v>7</v>
      </c>
      <c r="G22" s="66"/>
      <c r="H22" s="56">
        <v>10</v>
      </c>
      <c r="I22" s="28">
        <f t="shared" si="2"/>
        <v>10</v>
      </c>
      <c r="J22" s="33">
        <f t="shared" si="3"/>
        <v>17</v>
      </c>
      <c r="K22" s="9"/>
      <c r="L22" s="35">
        <v>9</v>
      </c>
      <c r="M22" s="28">
        <f t="shared" si="4"/>
        <v>9</v>
      </c>
      <c r="N22" s="33">
        <f t="shared" si="5"/>
        <v>26</v>
      </c>
      <c r="O22" s="9"/>
      <c r="P22" s="35">
        <v>16</v>
      </c>
      <c r="Q22" s="28">
        <f t="shared" si="6"/>
        <v>16</v>
      </c>
      <c r="R22" s="30">
        <f t="shared" si="7"/>
        <v>42</v>
      </c>
      <c r="S22" s="31"/>
      <c r="T22" s="35">
        <v>0</v>
      </c>
      <c r="U22" s="28">
        <f t="shared" si="8"/>
        <v>0</v>
      </c>
      <c r="V22" s="30">
        <f>SUM(Tableau4[[#This Row],[Total point après quatre défis]],Tableau4[[#This Row],[Nombre de points5]])</f>
        <v>42</v>
      </c>
      <c r="W22" s="32"/>
      <c r="X22" s="35">
        <v>5</v>
      </c>
      <c r="Y22" s="28">
        <f>SUM(Tableau4[[#This Row],[Nombre de participant6]])</f>
        <v>5</v>
      </c>
      <c r="Z22" s="74">
        <f>SUM(Tableau4[[#This Row],[Total point après cinq défis]],Tableau4[[#This Row],[Nombre de points7]])</f>
        <v>47</v>
      </c>
    </row>
    <row r="23" spans="1:26" ht="26.1" customHeight="1" x14ac:dyDescent="0.25">
      <c r="A23" s="22">
        <f t="shared" si="0"/>
        <v>16</v>
      </c>
      <c r="B23" s="23" t="s">
        <v>52</v>
      </c>
      <c r="C23" s="69" t="s">
        <v>53</v>
      </c>
      <c r="D23" s="35">
        <v>19</v>
      </c>
      <c r="E23" s="28">
        <f t="shared" si="1"/>
        <v>19</v>
      </c>
      <c r="F23" s="64">
        <f t="shared" si="1"/>
        <v>19</v>
      </c>
      <c r="G23" s="66"/>
      <c r="H23" s="56">
        <v>24</v>
      </c>
      <c r="I23" s="28">
        <f t="shared" si="2"/>
        <v>24</v>
      </c>
      <c r="J23" s="33">
        <f t="shared" si="3"/>
        <v>43</v>
      </c>
      <c r="K23" s="9"/>
      <c r="L23" s="35">
        <v>0</v>
      </c>
      <c r="M23" s="28">
        <f t="shared" si="4"/>
        <v>0</v>
      </c>
      <c r="N23" s="33">
        <f t="shared" si="5"/>
        <v>43</v>
      </c>
      <c r="O23" s="9"/>
      <c r="P23" s="35">
        <v>0</v>
      </c>
      <c r="Q23" s="28">
        <f t="shared" si="6"/>
        <v>0</v>
      </c>
      <c r="R23" s="33">
        <f t="shared" si="7"/>
        <v>43</v>
      </c>
      <c r="S23" s="31"/>
      <c r="T23" s="35">
        <v>0</v>
      </c>
      <c r="U23" s="28">
        <f t="shared" si="8"/>
        <v>0</v>
      </c>
      <c r="V23" s="30">
        <f>SUM(Tableau4[[#This Row],[Total point après quatre défis]],Tableau4[[#This Row],[Nombre de points5]])</f>
        <v>43</v>
      </c>
      <c r="W23" s="32"/>
      <c r="X23" s="35"/>
      <c r="Y23" s="28">
        <f>SUM(Tableau4[[#This Row],[Nombre de participant6]])</f>
        <v>0</v>
      </c>
      <c r="Z23" s="74">
        <f>SUM(Tableau4[[#This Row],[Total point après cinq défis]],Tableau4[[#This Row],[Nombre de points7]])</f>
        <v>43</v>
      </c>
    </row>
    <row r="24" spans="1:26" ht="26.1" customHeight="1" x14ac:dyDescent="0.25">
      <c r="A24" s="22">
        <f t="shared" si="0"/>
        <v>17</v>
      </c>
      <c r="B24" s="23" t="s">
        <v>70</v>
      </c>
      <c r="C24" s="68" t="s">
        <v>71</v>
      </c>
      <c r="D24" s="36">
        <v>11</v>
      </c>
      <c r="E24" s="28">
        <f t="shared" si="1"/>
        <v>11</v>
      </c>
      <c r="F24" s="64">
        <f t="shared" si="1"/>
        <v>11</v>
      </c>
      <c r="G24" s="66"/>
      <c r="H24" s="61">
        <v>4</v>
      </c>
      <c r="I24" s="28">
        <f t="shared" si="2"/>
        <v>4</v>
      </c>
      <c r="J24" s="33">
        <f t="shared" si="3"/>
        <v>15</v>
      </c>
      <c r="K24" s="9"/>
      <c r="L24" s="36">
        <v>1</v>
      </c>
      <c r="M24" s="28">
        <f t="shared" si="4"/>
        <v>1</v>
      </c>
      <c r="N24" s="33">
        <f t="shared" si="5"/>
        <v>16</v>
      </c>
      <c r="O24" s="9"/>
      <c r="P24" s="36">
        <v>7</v>
      </c>
      <c r="Q24" s="28">
        <f t="shared" si="6"/>
        <v>7</v>
      </c>
      <c r="R24" s="33">
        <f t="shared" si="7"/>
        <v>23</v>
      </c>
      <c r="S24" s="31"/>
      <c r="T24" s="36">
        <v>4</v>
      </c>
      <c r="U24" s="28">
        <f t="shared" si="8"/>
        <v>4</v>
      </c>
      <c r="V24" s="30">
        <f>SUM(Tableau4[[#This Row],[Total point après quatre défis]],Tableau4[[#This Row],[Nombre de points5]])</f>
        <v>27</v>
      </c>
      <c r="W24" s="32"/>
      <c r="X24" s="36"/>
      <c r="Y24" s="28">
        <f>SUM(Tableau4[[#This Row],[Nombre de participant6]])</f>
        <v>0</v>
      </c>
      <c r="Z24" s="74">
        <f>SUM(Tableau4[[#This Row],[Total point après cinq défis]],Tableau4[[#This Row],[Nombre de points7]])</f>
        <v>27</v>
      </c>
    </row>
    <row r="25" spans="1:26" ht="26.1" customHeight="1" x14ac:dyDescent="0.25">
      <c r="A25" s="22">
        <f t="shared" si="0"/>
        <v>17</v>
      </c>
      <c r="B25" s="23" t="s">
        <v>66</v>
      </c>
      <c r="C25" s="68" t="s">
        <v>67</v>
      </c>
      <c r="D25" s="34">
        <v>12</v>
      </c>
      <c r="E25" s="28">
        <f t="shared" si="1"/>
        <v>12</v>
      </c>
      <c r="F25" s="64">
        <f t="shared" si="1"/>
        <v>12</v>
      </c>
      <c r="G25" s="66"/>
      <c r="H25" s="57">
        <v>7</v>
      </c>
      <c r="I25" s="28">
        <f t="shared" si="2"/>
        <v>7</v>
      </c>
      <c r="J25" s="33">
        <f t="shared" si="3"/>
        <v>19</v>
      </c>
      <c r="K25" s="9"/>
      <c r="L25" s="34">
        <v>3</v>
      </c>
      <c r="M25" s="28">
        <f t="shared" si="4"/>
        <v>3</v>
      </c>
      <c r="N25" s="33">
        <f t="shared" si="5"/>
        <v>22</v>
      </c>
      <c r="O25" s="9"/>
      <c r="P25" s="34">
        <v>0</v>
      </c>
      <c r="Q25" s="28">
        <f t="shared" si="6"/>
        <v>0</v>
      </c>
      <c r="R25" s="33">
        <f t="shared" si="7"/>
        <v>22</v>
      </c>
      <c r="S25" s="31"/>
      <c r="T25" s="34">
        <v>0</v>
      </c>
      <c r="U25" s="28">
        <f t="shared" si="8"/>
        <v>0</v>
      </c>
      <c r="V25" s="30">
        <f>SUM(Tableau4[[#This Row],[Total point après quatre défis]],Tableau4[[#This Row],[Nombre de points5]])</f>
        <v>22</v>
      </c>
      <c r="W25" s="32"/>
      <c r="X25" s="34">
        <v>5</v>
      </c>
      <c r="Y25" s="28">
        <f>SUM(Tableau4[[#This Row],[Nombre de participant6]])</f>
        <v>5</v>
      </c>
      <c r="Z25" s="74">
        <f>SUM(Tableau4[[#This Row],[Total point après cinq défis]],Tableau4[[#This Row],[Nombre de points7]])</f>
        <v>27</v>
      </c>
    </row>
    <row r="26" spans="1:26" ht="26.1" customHeight="1" x14ac:dyDescent="0.25">
      <c r="A26" s="22">
        <f t="shared" si="0"/>
        <v>19</v>
      </c>
      <c r="B26" s="23" t="s">
        <v>68</v>
      </c>
      <c r="C26" s="68" t="s">
        <v>69</v>
      </c>
      <c r="D26" s="34">
        <v>15</v>
      </c>
      <c r="E26" s="28">
        <f t="shared" si="1"/>
        <v>15</v>
      </c>
      <c r="F26" s="64">
        <f t="shared" si="1"/>
        <v>15</v>
      </c>
      <c r="G26" s="66"/>
      <c r="H26" s="57">
        <v>4</v>
      </c>
      <c r="I26" s="28">
        <f t="shared" si="2"/>
        <v>4</v>
      </c>
      <c r="J26" s="33">
        <f t="shared" si="3"/>
        <v>19</v>
      </c>
      <c r="K26" s="9"/>
      <c r="L26" s="34">
        <v>0</v>
      </c>
      <c r="M26" s="28">
        <f t="shared" si="4"/>
        <v>0</v>
      </c>
      <c r="N26" s="33">
        <f t="shared" si="5"/>
        <v>19</v>
      </c>
      <c r="O26" s="9"/>
      <c r="P26" s="34">
        <v>4</v>
      </c>
      <c r="Q26" s="28">
        <f t="shared" si="6"/>
        <v>4</v>
      </c>
      <c r="R26" s="30">
        <f t="shared" si="7"/>
        <v>23</v>
      </c>
      <c r="S26" s="31"/>
      <c r="T26" s="34">
        <v>0</v>
      </c>
      <c r="U26" s="28">
        <f t="shared" si="8"/>
        <v>0</v>
      </c>
      <c r="V26" s="30">
        <f>SUM(Tableau4[[#This Row],[Total point après quatre défis]],Tableau4[[#This Row],[Nombre de points5]])</f>
        <v>23</v>
      </c>
      <c r="W26" s="32"/>
      <c r="X26" s="34"/>
      <c r="Y26" s="28">
        <f>SUM(Tableau4[[#This Row],[Nombre de participant6]])</f>
        <v>0</v>
      </c>
      <c r="Z26" s="74">
        <f>SUM(Tableau4[[#This Row],[Total point après cinq défis]],Tableau4[[#This Row],[Nombre de points7]])</f>
        <v>23</v>
      </c>
    </row>
    <row r="27" spans="1:26" ht="26.1" customHeight="1" x14ac:dyDescent="0.25">
      <c r="A27" s="22">
        <f t="shared" si="0"/>
        <v>19</v>
      </c>
      <c r="B27" s="23" t="s">
        <v>64</v>
      </c>
      <c r="C27" s="68" t="s">
        <v>65</v>
      </c>
      <c r="D27" s="35">
        <v>9</v>
      </c>
      <c r="E27" s="28">
        <f t="shared" si="1"/>
        <v>9</v>
      </c>
      <c r="F27" s="64">
        <f t="shared" si="1"/>
        <v>9</v>
      </c>
      <c r="G27" s="66"/>
      <c r="H27" s="56">
        <v>5</v>
      </c>
      <c r="I27" s="28">
        <f t="shared" si="2"/>
        <v>5</v>
      </c>
      <c r="J27" s="33">
        <f t="shared" si="3"/>
        <v>14</v>
      </c>
      <c r="K27" s="9"/>
      <c r="L27" s="35">
        <v>9</v>
      </c>
      <c r="M27" s="28">
        <f t="shared" si="4"/>
        <v>9</v>
      </c>
      <c r="N27" s="33">
        <f t="shared" si="5"/>
        <v>23</v>
      </c>
      <c r="O27" s="9"/>
      <c r="P27" s="35">
        <v>0</v>
      </c>
      <c r="Q27" s="28">
        <f t="shared" si="6"/>
        <v>0</v>
      </c>
      <c r="R27" s="30">
        <f t="shared" si="7"/>
        <v>23</v>
      </c>
      <c r="S27" s="31"/>
      <c r="T27" s="35">
        <v>0</v>
      </c>
      <c r="U27" s="28">
        <f t="shared" si="8"/>
        <v>0</v>
      </c>
      <c r="V27" s="30">
        <f>SUM(Tableau4[[#This Row],[Total point après quatre défis]],Tableau4[[#This Row],[Nombre de points5]])</f>
        <v>23</v>
      </c>
      <c r="W27" s="32"/>
      <c r="X27" s="35"/>
      <c r="Y27" s="28">
        <f>SUM(Tableau4[[#This Row],[Nombre de participant6]])</f>
        <v>0</v>
      </c>
      <c r="Z27" s="74">
        <f>SUM(Tableau4[[#This Row],[Total point après cinq défis]],Tableau4[[#This Row],[Nombre de points7]])</f>
        <v>23</v>
      </c>
    </row>
    <row r="28" spans="1:26" ht="26.1" customHeight="1" x14ac:dyDescent="0.25">
      <c r="A28" s="22">
        <f t="shared" si="0"/>
        <v>21</v>
      </c>
      <c r="B28" s="23" t="s">
        <v>72</v>
      </c>
      <c r="C28" s="68" t="s">
        <v>73</v>
      </c>
      <c r="D28" s="34">
        <v>1</v>
      </c>
      <c r="E28" s="28">
        <f t="shared" ref="E28:F42" si="9">SUM(D28)</f>
        <v>1</v>
      </c>
      <c r="F28" s="64">
        <f t="shared" si="9"/>
        <v>1</v>
      </c>
      <c r="G28" s="66"/>
      <c r="H28" s="57">
        <v>8</v>
      </c>
      <c r="I28" s="28">
        <f t="shared" si="2"/>
        <v>8</v>
      </c>
      <c r="J28" s="33">
        <f t="shared" si="3"/>
        <v>9</v>
      </c>
      <c r="K28" s="9"/>
      <c r="L28" s="34">
        <v>5</v>
      </c>
      <c r="M28" s="28">
        <f t="shared" si="4"/>
        <v>5</v>
      </c>
      <c r="N28" s="33">
        <f t="shared" si="5"/>
        <v>14</v>
      </c>
      <c r="O28" s="9"/>
      <c r="P28" s="34">
        <v>7</v>
      </c>
      <c r="Q28" s="28">
        <f t="shared" si="6"/>
        <v>7</v>
      </c>
      <c r="R28" s="30">
        <f t="shared" si="7"/>
        <v>21</v>
      </c>
      <c r="S28" s="31"/>
      <c r="T28" s="34">
        <v>0</v>
      </c>
      <c r="U28" s="28">
        <f t="shared" si="8"/>
        <v>0</v>
      </c>
      <c r="V28" s="30">
        <f>SUM(Tableau4[[#This Row],[Total point après quatre défis]],Tableau4[[#This Row],[Nombre de points5]])</f>
        <v>21</v>
      </c>
      <c r="W28" s="32"/>
      <c r="X28" s="34"/>
      <c r="Y28" s="28">
        <f>SUM(Tableau4[[#This Row],[Nombre de participant6]])</f>
        <v>0</v>
      </c>
      <c r="Z28" s="74">
        <f>SUM(Tableau4[[#This Row],[Total point après cinq défis]],Tableau4[[#This Row],[Nombre de points7]])</f>
        <v>21</v>
      </c>
    </row>
    <row r="29" spans="1:26" ht="26.1" customHeight="1" x14ac:dyDescent="0.25">
      <c r="A29" s="22">
        <f t="shared" si="0"/>
        <v>22</v>
      </c>
      <c r="B29" s="23" t="s">
        <v>74</v>
      </c>
      <c r="C29" s="68" t="s">
        <v>75</v>
      </c>
      <c r="D29" s="34">
        <v>3</v>
      </c>
      <c r="E29" s="28">
        <f t="shared" si="9"/>
        <v>3</v>
      </c>
      <c r="F29" s="64">
        <f t="shared" si="9"/>
        <v>3</v>
      </c>
      <c r="G29" s="66"/>
      <c r="H29" s="57">
        <v>5</v>
      </c>
      <c r="I29" s="28">
        <f t="shared" si="2"/>
        <v>5</v>
      </c>
      <c r="J29" s="33">
        <f t="shared" si="3"/>
        <v>8</v>
      </c>
      <c r="K29" s="9"/>
      <c r="L29" s="34">
        <v>5</v>
      </c>
      <c r="M29" s="28">
        <f t="shared" si="4"/>
        <v>5</v>
      </c>
      <c r="N29" s="33">
        <f t="shared" si="5"/>
        <v>13</v>
      </c>
      <c r="O29" s="9"/>
      <c r="P29" s="34">
        <v>1</v>
      </c>
      <c r="Q29" s="28">
        <f t="shared" si="6"/>
        <v>1</v>
      </c>
      <c r="R29" s="30">
        <f t="shared" si="7"/>
        <v>14</v>
      </c>
      <c r="S29" s="31"/>
      <c r="T29" s="34">
        <v>1</v>
      </c>
      <c r="U29" s="28">
        <f t="shared" si="8"/>
        <v>1</v>
      </c>
      <c r="V29" s="30">
        <f>SUM(Tableau4[[#This Row],[Total point après quatre défis]],Tableau4[[#This Row],[Nombre de points5]])</f>
        <v>15</v>
      </c>
      <c r="W29" s="32"/>
      <c r="X29" s="34"/>
      <c r="Y29" s="28">
        <f>SUM(Tableau4[[#This Row],[Nombre de participant6]])</f>
        <v>0</v>
      </c>
      <c r="Z29" s="74">
        <f>SUM(Tableau4[[#This Row],[Total point après cinq défis]],Tableau4[[#This Row],[Nombre de points7]])</f>
        <v>15</v>
      </c>
    </row>
    <row r="30" spans="1:26" ht="26.1" customHeight="1" x14ac:dyDescent="0.25">
      <c r="A30" s="22">
        <f t="shared" si="0"/>
        <v>23</v>
      </c>
      <c r="B30" s="23" t="s">
        <v>86</v>
      </c>
      <c r="C30" s="68" t="s">
        <v>87</v>
      </c>
      <c r="D30" s="34">
        <v>2</v>
      </c>
      <c r="E30" s="28">
        <f t="shared" si="9"/>
        <v>2</v>
      </c>
      <c r="F30" s="64">
        <f t="shared" si="9"/>
        <v>2</v>
      </c>
      <c r="G30" s="66"/>
      <c r="H30" s="57">
        <v>2</v>
      </c>
      <c r="I30" s="28">
        <f t="shared" si="2"/>
        <v>2</v>
      </c>
      <c r="J30" s="33">
        <f t="shared" si="3"/>
        <v>4</v>
      </c>
      <c r="K30" s="9"/>
      <c r="L30" s="34">
        <v>2</v>
      </c>
      <c r="M30" s="28">
        <f t="shared" si="4"/>
        <v>2</v>
      </c>
      <c r="N30" s="33">
        <f t="shared" si="5"/>
        <v>6</v>
      </c>
      <c r="O30" s="9"/>
      <c r="P30" s="34">
        <v>4</v>
      </c>
      <c r="Q30" s="28">
        <f t="shared" si="6"/>
        <v>4</v>
      </c>
      <c r="R30" s="30">
        <f t="shared" si="7"/>
        <v>10</v>
      </c>
      <c r="S30" s="31"/>
      <c r="T30" s="34">
        <v>2</v>
      </c>
      <c r="U30" s="28">
        <f t="shared" si="8"/>
        <v>2</v>
      </c>
      <c r="V30" s="30">
        <f>SUM(Tableau4[[#This Row],[Total point après quatre défis]],Tableau4[[#This Row],[Nombre de points5]])</f>
        <v>12</v>
      </c>
      <c r="W30" s="32"/>
      <c r="X30" s="34"/>
      <c r="Y30" s="28">
        <f>SUM(Tableau4[[#This Row],[Nombre de participant6]])</f>
        <v>0</v>
      </c>
      <c r="Z30" s="74">
        <f>SUM(Tableau4[[#This Row],[Total point après cinq défis]],Tableau4[[#This Row],[Nombre de points7]])</f>
        <v>12</v>
      </c>
    </row>
    <row r="31" spans="1:26" ht="26.1" customHeight="1" x14ac:dyDescent="0.25">
      <c r="A31" s="22">
        <f t="shared" si="0"/>
        <v>23</v>
      </c>
      <c r="B31" s="23" t="s">
        <v>76</v>
      </c>
      <c r="C31" s="68" t="s">
        <v>77</v>
      </c>
      <c r="D31" s="34">
        <v>12</v>
      </c>
      <c r="E31" s="28">
        <f t="shared" si="9"/>
        <v>12</v>
      </c>
      <c r="F31" s="30">
        <f t="shared" si="9"/>
        <v>12</v>
      </c>
      <c r="G31" s="66"/>
      <c r="H31" s="57">
        <v>0</v>
      </c>
      <c r="I31" s="28">
        <f t="shared" si="2"/>
        <v>0</v>
      </c>
      <c r="J31" s="33">
        <f t="shared" si="3"/>
        <v>12</v>
      </c>
      <c r="K31" s="9"/>
      <c r="L31" s="34">
        <v>0</v>
      </c>
      <c r="M31" s="28">
        <f t="shared" si="4"/>
        <v>0</v>
      </c>
      <c r="N31" s="33">
        <f t="shared" si="5"/>
        <v>12</v>
      </c>
      <c r="O31" s="9"/>
      <c r="P31" s="34">
        <v>0</v>
      </c>
      <c r="Q31" s="28">
        <f t="shared" si="6"/>
        <v>0</v>
      </c>
      <c r="R31" s="33">
        <f t="shared" si="7"/>
        <v>12</v>
      </c>
      <c r="S31" s="31"/>
      <c r="T31" s="34">
        <v>0</v>
      </c>
      <c r="U31" s="28">
        <f t="shared" si="8"/>
        <v>0</v>
      </c>
      <c r="V31" s="30">
        <f>SUM(Tableau4[[#This Row],[Total point après quatre défis]],Tableau4[[#This Row],[Nombre de points5]])</f>
        <v>12</v>
      </c>
      <c r="W31" s="32"/>
      <c r="X31" s="34"/>
      <c r="Y31" s="28">
        <f>SUM(Tableau4[[#This Row],[Nombre de participant6]])</f>
        <v>0</v>
      </c>
      <c r="Z31" s="74">
        <f>SUM(Tableau4[[#This Row],[Total point après cinq défis]],Tableau4[[#This Row],[Nombre de points7]])</f>
        <v>12</v>
      </c>
    </row>
    <row r="32" spans="1:26" ht="26.1" customHeight="1" x14ac:dyDescent="0.25">
      <c r="A32" s="22">
        <f t="shared" si="0"/>
        <v>25</v>
      </c>
      <c r="B32" s="23" t="s">
        <v>78</v>
      </c>
      <c r="C32" s="68" t="s">
        <v>79</v>
      </c>
      <c r="D32" s="35">
        <v>7</v>
      </c>
      <c r="E32" s="28">
        <f t="shared" si="9"/>
        <v>7</v>
      </c>
      <c r="F32" s="64">
        <f t="shared" si="9"/>
        <v>7</v>
      </c>
      <c r="G32" s="66"/>
      <c r="H32" s="56">
        <v>4</v>
      </c>
      <c r="I32" s="28">
        <f t="shared" si="2"/>
        <v>4</v>
      </c>
      <c r="J32" s="33">
        <f t="shared" si="3"/>
        <v>11</v>
      </c>
      <c r="K32" s="9"/>
      <c r="L32" s="35">
        <v>0</v>
      </c>
      <c r="M32" s="28">
        <f t="shared" si="4"/>
        <v>0</v>
      </c>
      <c r="N32" s="33">
        <f t="shared" si="5"/>
        <v>11</v>
      </c>
      <c r="O32" s="9"/>
      <c r="P32" s="35">
        <v>0</v>
      </c>
      <c r="Q32" s="28">
        <f t="shared" si="6"/>
        <v>0</v>
      </c>
      <c r="R32" s="33">
        <f t="shared" si="7"/>
        <v>11</v>
      </c>
      <c r="S32" s="31"/>
      <c r="T32" s="35">
        <v>0</v>
      </c>
      <c r="U32" s="28">
        <f t="shared" si="8"/>
        <v>0</v>
      </c>
      <c r="V32" s="30">
        <f>SUM(Tableau4[[#This Row],[Total point après quatre défis]],Tableau4[[#This Row],[Nombre de points5]])</f>
        <v>11</v>
      </c>
      <c r="W32" s="32"/>
      <c r="X32" s="35"/>
      <c r="Y32" s="28">
        <f>SUM(Tableau4[[#This Row],[Nombre de participant6]])</f>
        <v>0</v>
      </c>
      <c r="Z32" s="74">
        <f>SUM(Tableau4[[#This Row],[Total point après cinq défis]],Tableau4[[#This Row],[Nombre de points7]])</f>
        <v>11</v>
      </c>
    </row>
    <row r="33" spans="1:26" ht="26.1" customHeight="1" x14ac:dyDescent="0.25">
      <c r="A33" s="22">
        <f t="shared" si="0"/>
        <v>26</v>
      </c>
      <c r="B33" s="23" t="s">
        <v>80</v>
      </c>
      <c r="C33" s="68" t="s">
        <v>81</v>
      </c>
      <c r="D33" s="35">
        <v>3</v>
      </c>
      <c r="E33" s="28">
        <f t="shared" si="9"/>
        <v>3</v>
      </c>
      <c r="F33" s="64">
        <f t="shared" si="9"/>
        <v>3</v>
      </c>
      <c r="G33" s="66"/>
      <c r="H33" s="56">
        <v>4</v>
      </c>
      <c r="I33" s="28">
        <f t="shared" si="2"/>
        <v>4</v>
      </c>
      <c r="J33" s="33">
        <f t="shared" si="3"/>
        <v>7</v>
      </c>
      <c r="K33" s="9"/>
      <c r="L33" s="35">
        <v>3</v>
      </c>
      <c r="M33" s="28">
        <f t="shared" si="4"/>
        <v>3</v>
      </c>
      <c r="N33" s="33">
        <f t="shared" si="5"/>
        <v>10</v>
      </c>
      <c r="O33" s="9"/>
      <c r="P33" s="35">
        <v>0</v>
      </c>
      <c r="Q33" s="28">
        <f t="shared" si="6"/>
        <v>0</v>
      </c>
      <c r="R33" s="33">
        <f t="shared" si="7"/>
        <v>10</v>
      </c>
      <c r="S33" s="31"/>
      <c r="T33" s="35">
        <v>0</v>
      </c>
      <c r="U33" s="28">
        <f t="shared" si="8"/>
        <v>0</v>
      </c>
      <c r="V33" s="30">
        <f>SUM(Tableau4[[#This Row],[Total point après quatre défis]],Tableau4[[#This Row],[Nombre de points5]])</f>
        <v>10</v>
      </c>
      <c r="W33" s="32"/>
      <c r="X33" s="35"/>
      <c r="Y33" s="28">
        <f>SUM(Tableau4[[#This Row],[Nombre de participant6]])</f>
        <v>0</v>
      </c>
      <c r="Z33" s="74">
        <f>SUM(Tableau4[[#This Row],[Total point après cinq défis]],Tableau4[[#This Row],[Nombre de points7]])</f>
        <v>10</v>
      </c>
    </row>
    <row r="34" spans="1:26" ht="26.1" customHeight="1" x14ac:dyDescent="0.25">
      <c r="A34" s="22">
        <f t="shared" si="0"/>
        <v>27</v>
      </c>
      <c r="B34" s="23" t="s">
        <v>84</v>
      </c>
      <c r="C34" s="70" t="s">
        <v>85</v>
      </c>
      <c r="D34" s="36">
        <v>2</v>
      </c>
      <c r="E34" s="28">
        <f t="shared" si="9"/>
        <v>2</v>
      </c>
      <c r="F34" s="64">
        <f t="shared" si="9"/>
        <v>2</v>
      </c>
      <c r="G34" s="66"/>
      <c r="H34" s="61">
        <v>2</v>
      </c>
      <c r="I34" s="28">
        <f t="shared" si="2"/>
        <v>2</v>
      </c>
      <c r="J34" s="33">
        <f t="shared" si="3"/>
        <v>4</v>
      </c>
      <c r="K34" s="9"/>
      <c r="L34" s="36">
        <v>2</v>
      </c>
      <c r="M34" s="28">
        <f t="shared" si="4"/>
        <v>2</v>
      </c>
      <c r="N34" s="33">
        <f t="shared" si="5"/>
        <v>6</v>
      </c>
      <c r="O34" s="9"/>
      <c r="P34" s="36">
        <v>1</v>
      </c>
      <c r="Q34" s="28">
        <f t="shared" si="6"/>
        <v>1</v>
      </c>
      <c r="R34" s="33">
        <f t="shared" si="7"/>
        <v>7</v>
      </c>
      <c r="S34" s="31"/>
      <c r="T34" s="36">
        <v>1</v>
      </c>
      <c r="U34" s="28">
        <f t="shared" si="8"/>
        <v>1</v>
      </c>
      <c r="V34" s="30">
        <f>SUM(Tableau4[[#This Row],[Total point après quatre défis]],Tableau4[[#This Row],[Nombre de points5]])</f>
        <v>8</v>
      </c>
      <c r="W34" s="32"/>
      <c r="X34" s="36"/>
      <c r="Y34" s="28">
        <f>SUM(Tableau4[[#This Row],[Nombre de participant6]])</f>
        <v>0</v>
      </c>
      <c r="Z34" s="74">
        <f>SUM(Tableau4[[#This Row],[Total point après cinq défis]],Tableau4[[#This Row],[Nombre de points7]])</f>
        <v>8</v>
      </c>
    </row>
    <row r="35" spans="1:26" ht="26.1" customHeight="1" x14ac:dyDescent="0.25">
      <c r="A35" s="22">
        <f t="shared" si="0"/>
        <v>28</v>
      </c>
      <c r="B35" s="23" t="s">
        <v>82</v>
      </c>
      <c r="C35" s="68" t="s">
        <v>83</v>
      </c>
      <c r="D35" s="34">
        <v>5</v>
      </c>
      <c r="E35" s="28">
        <f t="shared" si="9"/>
        <v>5</v>
      </c>
      <c r="F35" s="64">
        <f t="shared" si="9"/>
        <v>5</v>
      </c>
      <c r="G35" s="66"/>
      <c r="H35" s="57">
        <v>2</v>
      </c>
      <c r="I35" s="28">
        <f t="shared" si="2"/>
        <v>2</v>
      </c>
      <c r="J35" s="33">
        <f t="shared" si="3"/>
        <v>7</v>
      </c>
      <c r="K35" s="9"/>
      <c r="L35" s="34">
        <v>0</v>
      </c>
      <c r="M35" s="28">
        <f t="shared" si="4"/>
        <v>0</v>
      </c>
      <c r="N35" s="33">
        <f t="shared" si="5"/>
        <v>7</v>
      </c>
      <c r="O35" s="9"/>
      <c r="P35" s="34">
        <v>0</v>
      </c>
      <c r="Q35" s="28">
        <f t="shared" si="6"/>
        <v>0</v>
      </c>
      <c r="R35" s="30">
        <f t="shared" si="7"/>
        <v>7</v>
      </c>
      <c r="S35" s="31"/>
      <c r="T35" s="34">
        <v>0</v>
      </c>
      <c r="U35" s="28">
        <f t="shared" si="8"/>
        <v>0</v>
      </c>
      <c r="V35" s="30">
        <f>SUM(Tableau4[[#This Row],[Total point après quatre défis]],Tableau4[[#This Row],[Nombre de points5]])</f>
        <v>7</v>
      </c>
      <c r="W35" s="32"/>
      <c r="X35" s="34"/>
      <c r="Y35" s="28">
        <f>SUM(Tableau4[[#This Row],[Nombre de participant6]])</f>
        <v>0</v>
      </c>
      <c r="Z35" s="74">
        <f>SUM(Tableau4[[#This Row],[Total point après cinq défis]],Tableau4[[#This Row],[Nombre de points7]])</f>
        <v>7</v>
      </c>
    </row>
    <row r="36" spans="1:26" ht="26.1" customHeight="1" x14ac:dyDescent="0.25">
      <c r="A36" s="22">
        <f t="shared" si="0"/>
        <v>29</v>
      </c>
      <c r="B36" s="23" t="s">
        <v>88</v>
      </c>
      <c r="C36" s="68" t="s">
        <v>89</v>
      </c>
      <c r="D36" s="35">
        <v>0</v>
      </c>
      <c r="E36" s="28">
        <f t="shared" si="9"/>
        <v>0</v>
      </c>
      <c r="F36" s="64">
        <f t="shared" si="9"/>
        <v>0</v>
      </c>
      <c r="G36" s="66"/>
      <c r="H36" s="56">
        <v>2</v>
      </c>
      <c r="I36" s="28">
        <f t="shared" si="2"/>
        <v>2</v>
      </c>
      <c r="J36" s="33">
        <f t="shared" si="3"/>
        <v>2</v>
      </c>
      <c r="K36" s="9"/>
      <c r="L36" s="35">
        <v>1</v>
      </c>
      <c r="M36" s="28">
        <f t="shared" si="4"/>
        <v>1</v>
      </c>
      <c r="N36" s="33">
        <f t="shared" si="5"/>
        <v>3</v>
      </c>
      <c r="O36" s="9"/>
      <c r="P36" s="35">
        <v>2</v>
      </c>
      <c r="Q36" s="28">
        <f t="shared" si="6"/>
        <v>2</v>
      </c>
      <c r="R36" s="30">
        <f t="shared" si="7"/>
        <v>5</v>
      </c>
      <c r="S36" s="31"/>
      <c r="T36" s="35">
        <v>0</v>
      </c>
      <c r="U36" s="28">
        <f t="shared" si="8"/>
        <v>0</v>
      </c>
      <c r="V36" s="30">
        <f>SUM(Tableau4[[#This Row],[Total point après quatre défis]],Tableau4[[#This Row],[Nombre de points5]])</f>
        <v>5</v>
      </c>
      <c r="W36" s="32"/>
      <c r="X36" s="35"/>
      <c r="Y36" s="28">
        <f>SUM(Tableau4[[#This Row],[Nombre de participant6]])</f>
        <v>0</v>
      </c>
      <c r="Z36" s="74">
        <f>SUM(Tableau4[[#This Row],[Total point après cinq défis]],Tableau4[[#This Row],[Nombre de points7]])</f>
        <v>5</v>
      </c>
    </row>
    <row r="37" spans="1:26" ht="26.1" customHeight="1" x14ac:dyDescent="0.25">
      <c r="A37" s="22">
        <f t="shared" si="0"/>
        <v>30</v>
      </c>
      <c r="B37" s="23" t="s">
        <v>90</v>
      </c>
      <c r="C37" s="68" t="s">
        <v>91</v>
      </c>
      <c r="D37" s="35">
        <v>0</v>
      </c>
      <c r="E37" s="28">
        <f t="shared" si="9"/>
        <v>0</v>
      </c>
      <c r="F37" s="64">
        <f t="shared" si="9"/>
        <v>0</v>
      </c>
      <c r="G37" s="66"/>
      <c r="H37" s="56">
        <v>1</v>
      </c>
      <c r="I37" s="28">
        <f t="shared" si="2"/>
        <v>1</v>
      </c>
      <c r="J37" s="33">
        <f t="shared" si="3"/>
        <v>1</v>
      </c>
      <c r="K37" s="9"/>
      <c r="L37" s="35">
        <v>1</v>
      </c>
      <c r="M37" s="28">
        <f t="shared" si="4"/>
        <v>1</v>
      </c>
      <c r="N37" s="33">
        <f t="shared" si="5"/>
        <v>2</v>
      </c>
      <c r="O37" s="9"/>
      <c r="P37" s="35">
        <v>1</v>
      </c>
      <c r="Q37" s="28">
        <f t="shared" si="6"/>
        <v>1</v>
      </c>
      <c r="R37" s="30">
        <f t="shared" si="7"/>
        <v>3</v>
      </c>
      <c r="S37" s="31"/>
      <c r="T37" s="35">
        <v>1</v>
      </c>
      <c r="U37" s="28">
        <f t="shared" si="8"/>
        <v>1</v>
      </c>
      <c r="V37" s="30">
        <f>SUM(Tableau4[[#This Row],[Total point après quatre défis]],Tableau4[[#This Row],[Nombre de points5]])</f>
        <v>4</v>
      </c>
      <c r="W37" s="32"/>
      <c r="X37" s="35"/>
      <c r="Y37" s="28">
        <f>SUM(Tableau4[[#This Row],[Nombre de participant6]])</f>
        <v>0</v>
      </c>
      <c r="Z37" s="74">
        <f>SUM(Tableau4[[#This Row],[Total point après cinq défis]],Tableau4[[#This Row],[Nombre de points7]])</f>
        <v>4</v>
      </c>
    </row>
    <row r="38" spans="1:26" ht="26.1" customHeight="1" x14ac:dyDescent="0.25">
      <c r="A38" s="22">
        <f t="shared" si="0"/>
        <v>30</v>
      </c>
      <c r="B38" s="23" t="s">
        <v>92</v>
      </c>
      <c r="C38" s="68" t="s">
        <v>93</v>
      </c>
      <c r="D38" s="34">
        <v>2</v>
      </c>
      <c r="E38" s="28">
        <f t="shared" si="9"/>
        <v>2</v>
      </c>
      <c r="F38" s="64">
        <f t="shared" si="9"/>
        <v>2</v>
      </c>
      <c r="G38" s="66"/>
      <c r="H38" s="57">
        <v>0</v>
      </c>
      <c r="I38" s="28">
        <f t="shared" si="2"/>
        <v>0</v>
      </c>
      <c r="J38" s="33">
        <f t="shared" si="3"/>
        <v>2</v>
      </c>
      <c r="K38" s="9"/>
      <c r="L38" s="34">
        <v>0</v>
      </c>
      <c r="M38" s="28">
        <f t="shared" si="4"/>
        <v>0</v>
      </c>
      <c r="N38" s="33">
        <f t="shared" si="5"/>
        <v>2</v>
      </c>
      <c r="O38" s="9"/>
      <c r="P38" s="34">
        <v>0</v>
      </c>
      <c r="Q38" s="28">
        <f t="shared" si="6"/>
        <v>0</v>
      </c>
      <c r="R38" s="30">
        <f t="shared" si="7"/>
        <v>2</v>
      </c>
      <c r="S38" s="31"/>
      <c r="T38" s="34">
        <v>2</v>
      </c>
      <c r="U38" s="28">
        <f t="shared" si="8"/>
        <v>2</v>
      </c>
      <c r="V38" s="30">
        <f>SUM(Tableau4[[#This Row],[Total point après quatre défis]],Tableau4[[#This Row],[Nombre de points5]])</f>
        <v>4</v>
      </c>
      <c r="W38" s="32"/>
      <c r="X38" s="34"/>
      <c r="Y38" s="28">
        <f>SUM(Tableau4[[#This Row],[Nombre de participant6]])</f>
        <v>0</v>
      </c>
      <c r="Z38" s="74">
        <f>SUM(Tableau4[[#This Row],[Total point après cinq défis]],Tableau4[[#This Row],[Nombre de points7]])</f>
        <v>4</v>
      </c>
    </row>
    <row r="39" spans="1:26" ht="26.1" customHeight="1" x14ac:dyDescent="0.25">
      <c r="A39" s="46">
        <f t="shared" si="0"/>
        <v>30</v>
      </c>
      <c r="B39" s="47"/>
      <c r="C39" s="68" t="s">
        <v>99</v>
      </c>
      <c r="D39" s="53">
        <v>0</v>
      </c>
      <c r="E39" s="48">
        <f t="shared" si="9"/>
        <v>0</v>
      </c>
      <c r="F39" s="65">
        <f t="shared" si="9"/>
        <v>0</v>
      </c>
      <c r="G39" s="67"/>
      <c r="H39" s="51">
        <v>0</v>
      </c>
      <c r="I39" s="48">
        <f t="shared" si="2"/>
        <v>0</v>
      </c>
      <c r="J39" s="52">
        <f t="shared" si="3"/>
        <v>0</v>
      </c>
      <c r="K39" s="50"/>
      <c r="L39" s="53">
        <v>0</v>
      </c>
      <c r="M39" s="48">
        <f t="shared" si="4"/>
        <v>0</v>
      </c>
      <c r="N39" s="52">
        <f t="shared" si="5"/>
        <v>0</v>
      </c>
      <c r="O39" s="50"/>
      <c r="P39" s="53">
        <v>2</v>
      </c>
      <c r="Q39" s="48">
        <f t="shared" si="6"/>
        <v>2</v>
      </c>
      <c r="R39" s="49">
        <f t="shared" si="7"/>
        <v>2</v>
      </c>
      <c r="S39" s="54"/>
      <c r="T39" s="53">
        <v>2</v>
      </c>
      <c r="U39" s="73">
        <f t="shared" si="8"/>
        <v>2</v>
      </c>
      <c r="V39" s="30">
        <f>SUM(Tableau4[[#This Row],[Total point après quatre défis]],Tableau4[[#This Row],[Nombre de points5]])</f>
        <v>4</v>
      </c>
      <c r="W39" s="55"/>
      <c r="X39" s="53"/>
      <c r="Y39" s="73">
        <v>0</v>
      </c>
      <c r="Z39" s="74">
        <f>SUM(Tableau4[[#This Row],[Total point après cinq défis]],Tableau4[[#This Row],[Nombre de points7]])</f>
        <v>4</v>
      </c>
    </row>
    <row r="40" spans="1:26" ht="26.1" customHeight="1" x14ac:dyDescent="0.25">
      <c r="A40" s="46">
        <f t="shared" si="0"/>
        <v>33</v>
      </c>
      <c r="B40" s="47"/>
      <c r="C40" s="68" t="s">
        <v>97</v>
      </c>
      <c r="D40" s="53">
        <v>0</v>
      </c>
      <c r="E40" s="48">
        <f t="shared" si="9"/>
        <v>0</v>
      </c>
      <c r="F40" s="65">
        <f t="shared" si="9"/>
        <v>0</v>
      </c>
      <c r="G40" s="67"/>
      <c r="H40" s="51">
        <v>0</v>
      </c>
      <c r="I40" s="48">
        <f t="shared" si="2"/>
        <v>0</v>
      </c>
      <c r="J40" s="52">
        <f t="shared" si="3"/>
        <v>0</v>
      </c>
      <c r="K40" s="50"/>
      <c r="L40" s="53">
        <v>0</v>
      </c>
      <c r="M40" s="48">
        <f t="shared" si="4"/>
        <v>0</v>
      </c>
      <c r="N40" s="52">
        <f t="shared" si="5"/>
        <v>0</v>
      </c>
      <c r="O40" s="50"/>
      <c r="P40" s="53">
        <v>1</v>
      </c>
      <c r="Q40" s="48">
        <f t="shared" si="6"/>
        <v>1</v>
      </c>
      <c r="R40" s="49">
        <f t="shared" si="7"/>
        <v>1</v>
      </c>
      <c r="S40" s="54"/>
      <c r="T40" s="53">
        <v>2</v>
      </c>
      <c r="U40" s="73">
        <f t="shared" si="8"/>
        <v>2</v>
      </c>
      <c r="V40" s="30">
        <f>SUM(Tableau4[[#This Row],[Total point après quatre défis]],Tableau4[[#This Row],[Nombre de points5]])</f>
        <v>3</v>
      </c>
      <c r="W40" s="55"/>
      <c r="X40" s="53"/>
      <c r="Y40" s="73">
        <v>0</v>
      </c>
      <c r="Z40" s="74">
        <f>SUM(Tableau4[[#This Row],[Total point après cinq défis]],Tableau4[[#This Row],[Nombre de points7]])</f>
        <v>3</v>
      </c>
    </row>
    <row r="41" spans="1:26" ht="26.1" customHeight="1" x14ac:dyDescent="0.25">
      <c r="A41" s="22">
        <f t="shared" si="0"/>
        <v>34</v>
      </c>
      <c r="B41" s="47"/>
      <c r="C41" s="68" t="s">
        <v>96</v>
      </c>
      <c r="D41" s="53">
        <v>0</v>
      </c>
      <c r="E41" s="48">
        <f t="shared" si="9"/>
        <v>0</v>
      </c>
      <c r="F41" s="65">
        <f t="shared" si="9"/>
        <v>0</v>
      </c>
      <c r="G41" s="67"/>
      <c r="H41" s="51">
        <v>0</v>
      </c>
      <c r="I41" s="48">
        <f t="shared" si="2"/>
        <v>0</v>
      </c>
      <c r="J41" s="52">
        <f t="shared" si="3"/>
        <v>0</v>
      </c>
      <c r="K41" s="50"/>
      <c r="L41" s="53">
        <v>0</v>
      </c>
      <c r="M41" s="48">
        <f t="shared" si="4"/>
        <v>0</v>
      </c>
      <c r="N41" s="52">
        <f t="shared" si="5"/>
        <v>0</v>
      </c>
      <c r="O41" s="50"/>
      <c r="P41" s="53">
        <v>1</v>
      </c>
      <c r="Q41" s="48">
        <f t="shared" si="6"/>
        <v>1</v>
      </c>
      <c r="R41" s="49">
        <f t="shared" si="7"/>
        <v>1</v>
      </c>
      <c r="S41" s="54"/>
      <c r="T41" s="53">
        <v>0</v>
      </c>
      <c r="U41" s="73">
        <f t="shared" si="8"/>
        <v>0</v>
      </c>
      <c r="V41" s="30">
        <f>SUM(Tableau4[[#This Row],[Total point après quatre défis]],Tableau4[[#This Row],[Nombre de points5]])</f>
        <v>1</v>
      </c>
      <c r="W41" s="55"/>
      <c r="X41" s="53"/>
      <c r="Y41" s="73">
        <v>0</v>
      </c>
      <c r="Z41" s="74">
        <f>SUM(Tableau4[[#This Row],[Total point après cinq défis]],Tableau4[[#This Row],[Nombre de points7]])</f>
        <v>1</v>
      </c>
    </row>
    <row r="42" spans="1:26" ht="26.1" customHeight="1" thickBot="1" x14ac:dyDescent="0.3">
      <c r="A42" s="46">
        <f t="shared" si="0"/>
        <v>34</v>
      </c>
      <c r="B42" s="47"/>
      <c r="C42" s="68" t="s">
        <v>98</v>
      </c>
      <c r="D42" s="58">
        <v>0</v>
      </c>
      <c r="E42" s="59">
        <f t="shared" si="9"/>
        <v>0</v>
      </c>
      <c r="F42" s="60">
        <f t="shared" si="9"/>
        <v>0</v>
      </c>
      <c r="G42" s="72"/>
      <c r="H42" s="58">
        <v>0</v>
      </c>
      <c r="I42" s="59">
        <f t="shared" si="2"/>
        <v>0</v>
      </c>
      <c r="J42" s="62">
        <f t="shared" si="3"/>
        <v>0</v>
      </c>
      <c r="K42" s="50"/>
      <c r="L42" s="63">
        <v>0</v>
      </c>
      <c r="M42" s="59">
        <f t="shared" si="4"/>
        <v>0</v>
      </c>
      <c r="N42" s="62">
        <f t="shared" si="5"/>
        <v>0</v>
      </c>
      <c r="O42" s="50"/>
      <c r="P42" s="53">
        <v>1</v>
      </c>
      <c r="Q42" s="48">
        <f t="shared" si="6"/>
        <v>1</v>
      </c>
      <c r="R42" s="49">
        <f t="shared" si="7"/>
        <v>1</v>
      </c>
      <c r="S42" s="54"/>
      <c r="T42" s="53">
        <v>0</v>
      </c>
      <c r="U42" s="73">
        <f t="shared" si="8"/>
        <v>0</v>
      </c>
      <c r="V42" s="30">
        <f>SUM(Tableau4[[#This Row],[Total point après quatre défis]],Tableau4[[#This Row],[Nombre de points5]])</f>
        <v>1</v>
      </c>
      <c r="W42" s="55"/>
      <c r="X42" s="63">
        <v>1</v>
      </c>
      <c r="Y42" s="86">
        <v>0</v>
      </c>
      <c r="Z42" s="74">
        <f>SUM(Tableau4[[#This Row],[Total point après cinq défis]],Tableau4[[#This Row],[Nombre de points7]])</f>
        <v>1</v>
      </c>
    </row>
    <row r="43" spans="1:26" ht="26.1" customHeight="1" thickBot="1" x14ac:dyDescent="0.3">
      <c r="A43" s="2"/>
      <c r="B43" s="2"/>
      <c r="C43" s="2"/>
      <c r="D43" s="38"/>
      <c r="E43" s="39" t="s">
        <v>94</v>
      </c>
      <c r="F43" s="40"/>
      <c r="G43" s="41"/>
      <c r="H43" s="38"/>
      <c r="I43" s="39" t="s">
        <v>101</v>
      </c>
      <c r="J43" s="40"/>
      <c r="K43" s="42"/>
      <c r="L43" s="43"/>
      <c r="M43" s="44" t="s">
        <v>95</v>
      </c>
      <c r="N43" s="40"/>
      <c r="O43" s="41"/>
      <c r="P43" s="38"/>
      <c r="Q43" s="39" t="s">
        <v>100</v>
      </c>
      <c r="R43" s="40"/>
      <c r="S43" s="45"/>
      <c r="T43" s="38"/>
      <c r="U43" s="39" t="s">
        <v>102</v>
      </c>
      <c r="V43" s="40"/>
      <c r="W43" s="45"/>
      <c r="X43" s="83"/>
      <c r="Y43" s="87"/>
      <c r="Z43" s="84"/>
    </row>
    <row r="44" spans="1:26" s="2" customFormat="1" x14ac:dyDescent="0.25"/>
    <row r="45" spans="1:26" s="2" customFormat="1" x14ac:dyDescent="0.25"/>
    <row r="46" spans="1:26" s="2" customFormat="1" x14ac:dyDescent="0.25"/>
    <row r="47" spans="1:26" s="2" customFormat="1" x14ac:dyDescent="0.25"/>
    <row r="48" spans="1:26" s="2" customFormat="1" ht="87.75" x14ac:dyDescent="0.25">
      <c r="M48" s="85" t="s">
        <v>104</v>
      </c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</sheetData>
  <sheetProtection algorithmName="SHA-512" hashValue="hGV1cGM7NUmLMMW9V2vlcZfOTNYt/JXo6Asken9boL3EpBI39AuRTZOtdIdcMRyRGJEkRRgCLK0oxylYHGPqlg==" saltValue="+e5RD5tSsZ3df/O0BU6JBQ==" spinCount="100000" sheet="1" objects="1" scenarios="1"/>
  <mergeCells count="7">
    <mergeCell ref="X6:Z6"/>
    <mergeCell ref="A6:C6"/>
    <mergeCell ref="D6:F6"/>
    <mergeCell ref="H6:J6"/>
    <mergeCell ref="L6:N6"/>
    <mergeCell ref="P6:R6"/>
    <mergeCell ref="T6:V6"/>
  </mergeCells>
  <conditionalFormatting sqref="F7">
    <cfRule type="cellIs" dxfId="33" priority="6" stopIfTrue="1" operator="lessThan">
      <formula>0</formula>
    </cfRule>
  </conditionalFormatting>
  <conditionalFormatting sqref="J7">
    <cfRule type="cellIs" dxfId="32" priority="5" stopIfTrue="1" operator="lessThan">
      <formula>0</formula>
    </cfRule>
  </conditionalFormatting>
  <conditionalFormatting sqref="V7">
    <cfRule type="cellIs" dxfId="31" priority="2" stopIfTrue="1" operator="lessThan">
      <formula>0</formula>
    </cfRule>
  </conditionalFormatting>
  <conditionalFormatting sqref="N7">
    <cfRule type="cellIs" dxfId="30" priority="4" stopIfTrue="1" operator="lessThan">
      <formula>0</formula>
    </cfRule>
  </conditionalFormatting>
  <conditionalFormatting sqref="R7:S7 W7">
    <cfRule type="cellIs" dxfId="29" priority="3" stopIfTrue="1" operator="lessThan">
      <formula>0</formula>
    </cfRule>
  </conditionalFormatting>
  <conditionalFormatting sqref="Z7">
    <cfRule type="cellIs" dxfId="28" priority="1" stopIfTrue="1" operator="lessThan">
      <formula>0</formula>
    </cfRule>
  </conditionalFormatting>
  <hyperlinks>
    <hyperlink ref="B14" r:id="rId1"/>
    <hyperlink ref="B24" r:id="rId2"/>
    <hyperlink ref="B16" r:id="rId3"/>
    <hyperlink ref="B12" r:id="rId4"/>
    <hyperlink ref="B21" r:id="rId5" display="mathieu4986@hotmail.com"/>
    <hyperlink ref="B8" r:id="rId6"/>
    <hyperlink ref="B28" r:id="rId7"/>
    <hyperlink ref="B17" r:id="rId8"/>
    <hyperlink ref="B35" r:id="rId9"/>
    <hyperlink ref="B34" r:id="rId10"/>
    <hyperlink ref="B9" r:id="rId11"/>
  </hyperlinks>
  <pageMargins left="0.7" right="0.7" top="0.75" bottom="0.75" header="0.3" footer="0.3"/>
  <pageSetup paperSize="9" orientation="portrait" r:id="rId12"/>
  <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Clubs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2023-07-13T09:37:58Z</dcterms:modified>
</cp:coreProperties>
</file>